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RA RC" sheetId="1" r:id="rId1"/>
    <sheet name="RA MATRIX" sheetId="2" r:id="rId2"/>
  </sheets>
  <definedNames>
    <definedName name="_xlnm.Print_Area" localSheetId="0">'RA RC'!$A$1:$I$84</definedName>
    <definedName name="Venue_and_address">'RA RC'!$A$2,'RA RC'!$D$2,'RA RC'!$H$2,'RA RC'!$D$5,'RA RC'!$F$5,'RA RC'!$B$7,'RA RC'!$C$7,'RA RC'!$D$8,'RA RC'!$D$10,'RA RC'!$E$7,'RA RC'!$F$7,'RA RC'!$B$11,'RA RC'!$C$11,'RA RC'!$D$12,'RA RC'!$D$14,'RA RC'!$E$11,'RA RC'!$F$11,'RA RC'!$B$15,'RA RC'!$C$15,'RA RC'!$D$16,'RA RC'!$D$18,'RA RC'!$E$15,'RA RC'!$F$15,'RA RC'!$B$19,'RA RC'!$C$19,'RA RC'!$D$20,'RA RC'!$D$22,'RA RC'!$E$19,'RA RC'!$F$19,'RA RC'!$B$23,'RA RC'!$C$23,'RA RC'!$D$24,'RA RC'!$D$26,'RA RC'!$E$23,'RA RC'!$F$23,'RA RC'!$C$33,'RA RC'!$D$33,'RA RC'!$E$33,'RA RC'!$F$33,'RA RC'!$H$33,'RA RC'!$C$35,'RA RC'!$D$35,'RA RC'!$E$35,'RA RC'!$F$35,'RA RC'!$H$35,'RA RC'!$C$37,'RA RC'!$D$37,'RA RC'!$E$37,'RA RC'!$F$37,'RA RC'!$H$37,'RA RC'!$C$39,'RA RC'!$D$39,'RA RC'!$E$39,'RA RC'!$F$39,'RA RC'!$H$39,'RA RC'!$C$41,'RA RC'!$D$41,'RA RC'!$E$41,'RA RC'!$F$41,'RA RC'!$H$41</definedName>
  </definedNames>
  <calcPr fullCalcOnLoad="1"/>
</workbook>
</file>

<file path=xl/sharedStrings.xml><?xml version="1.0" encoding="utf-8"?>
<sst xmlns="http://schemas.openxmlformats.org/spreadsheetml/2006/main" count="270" uniqueCount="81">
  <si>
    <t>Work Activity</t>
  </si>
  <si>
    <t>Venue and address:</t>
  </si>
  <si>
    <t>Carried Out By</t>
  </si>
  <si>
    <t>Date</t>
  </si>
  <si>
    <t>Signature(s)</t>
  </si>
  <si>
    <t>No.</t>
  </si>
  <si>
    <t>Production</t>
  </si>
  <si>
    <r>
      <t xml:space="preserve">Hazard, Hazardous event and expected consequence                       </t>
    </r>
    <r>
      <rPr>
        <b/>
        <sz val="9"/>
        <color indexed="8"/>
        <rFont val="Calibri"/>
        <family val="2"/>
      </rPr>
      <t>(in relation to the work activity)</t>
    </r>
  </si>
  <si>
    <t>Occupation:</t>
  </si>
  <si>
    <t>Number:</t>
  </si>
  <si>
    <r>
      <t xml:space="preserve">Work Activity and Risk Level </t>
    </r>
    <r>
      <rPr>
        <sz val="11"/>
        <color theme="1"/>
        <rFont val="Calibri"/>
        <family val="2"/>
      </rPr>
      <t>(from risk assessment form)</t>
    </r>
  </si>
  <si>
    <r>
      <t xml:space="preserve">Existing Risk Controls                     </t>
    </r>
    <r>
      <rPr>
        <b/>
        <sz val="9"/>
        <color indexed="8"/>
        <rFont val="Calibri"/>
        <family val="2"/>
      </rPr>
      <t>(in relation to the work activity)</t>
    </r>
  </si>
  <si>
    <r>
      <t xml:space="preserve">Residual risk </t>
    </r>
    <r>
      <rPr>
        <b/>
        <sz val="8"/>
        <color indexed="8"/>
        <rFont val="Calibri"/>
        <family val="2"/>
      </rPr>
      <t>(in relation to the work activity)</t>
    </r>
    <r>
      <rPr>
        <b/>
        <sz val="9"/>
        <color indexed="8"/>
        <rFont val="Calibri"/>
        <family val="2"/>
      </rPr>
      <t xml:space="preserve">      </t>
    </r>
    <r>
      <rPr>
        <b/>
        <sz val="11"/>
        <color indexed="8"/>
        <rFont val="Calibri"/>
        <family val="2"/>
      </rPr>
      <t xml:space="preserve">Probable         X  Potential        =     New Risk                       likelihood          Consequence             Level                                                               </t>
    </r>
  </si>
  <si>
    <r>
      <t xml:space="preserve">Further Risk Controls Required                                </t>
    </r>
    <r>
      <rPr>
        <b/>
        <sz val="8"/>
        <color indexed="8"/>
        <rFont val="Calibri"/>
        <family val="2"/>
      </rPr>
      <t>(in relation to the work activity)</t>
    </r>
  </si>
  <si>
    <t>Are Risk controls                                                                                                                required?                   Yes             No</t>
  </si>
  <si>
    <r>
      <t xml:space="preserve">Assessment of risk </t>
    </r>
    <r>
      <rPr>
        <b/>
        <sz val="8"/>
        <color indexed="8"/>
        <rFont val="Calibri"/>
        <family val="2"/>
      </rPr>
      <t xml:space="preserve">(in relation to the work activity) </t>
    </r>
    <r>
      <rPr>
        <b/>
        <sz val="11"/>
        <color indexed="8"/>
        <rFont val="Calibri"/>
        <family val="2"/>
      </rPr>
      <t xml:space="preserve">     Likelihood      X  Consequence  =      Risk                       level                            level                   level                             </t>
    </r>
    <r>
      <rPr>
        <b/>
        <sz val="10"/>
        <color indexed="8"/>
        <rFont val="Calibri"/>
        <family val="2"/>
      </rPr>
      <t xml:space="preserve">                                  </t>
    </r>
  </si>
  <si>
    <r>
      <t>People affected</t>
    </r>
    <r>
      <rPr>
        <b/>
        <sz val="9"/>
        <color indexed="8"/>
        <rFont val="Calibri"/>
        <family val="2"/>
      </rPr>
      <t xml:space="preserve">  (in relation to the work activity)</t>
    </r>
  </si>
  <si>
    <t>i.e. 29/05/13</t>
  </si>
  <si>
    <t>Description of monitoring/Frequency + Review Date</t>
  </si>
  <si>
    <t>CONSEQUENCE</t>
  </si>
  <si>
    <t>LIKELIHOOD</t>
  </si>
  <si>
    <t>Anya Chomacki</t>
  </si>
  <si>
    <t>In Harmony</t>
  </si>
  <si>
    <t>IH team moving in and around schools</t>
  </si>
  <si>
    <t>H:Covid 19 HE: working in close proximity EC: potential spread of virus</t>
  </si>
  <si>
    <t>In Harmony Delivery team</t>
  </si>
  <si>
    <t>Likelihood</t>
  </si>
  <si>
    <t>Consequence</t>
  </si>
  <si>
    <t>Very Unlikely</t>
  </si>
  <si>
    <t>Insignificant – no injury</t>
  </si>
  <si>
    <t>Unlikely</t>
  </si>
  <si>
    <t>Minor – Minor injuries leading to first aid</t>
  </si>
  <si>
    <t>Fairly Likely</t>
  </si>
  <si>
    <t>Moderate – up to 7 days absence</t>
  </si>
  <si>
    <t>Likely</t>
  </si>
  <si>
    <t>Major – more than 7 days absence</t>
  </si>
  <si>
    <t>Very Likely</t>
  </si>
  <si>
    <t>Catastrophic - death</t>
  </si>
  <si>
    <t xml:space="preserve">Constantly reviewed as government guidelines change around schools. IH team to be responsible for maintaining a high level of personal hygiene and awareness of procedures. </t>
  </si>
  <si>
    <t>IH team leading instrumental lessons in school</t>
  </si>
  <si>
    <t>Teaching different year group bubbles in the same day.</t>
  </si>
  <si>
    <t>Distributing music among pupils</t>
  </si>
  <si>
    <t>instrument cleaning/repairs due to 4/5 month break before previous use</t>
  </si>
  <si>
    <t>H:Covid 19, bacteria building up in instruments HE: working in close proximity, students get ill when playing instruments EC: potential spread of virus, other illness.</t>
  </si>
  <si>
    <t xml:space="preserve">IH team to be responsible for maintaining a high level of personal hygiene and awareness of procedures. </t>
  </si>
  <si>
    <t xml:space="preserve">In Harmony </t>
  </si>
  <si>
    <t>Teaching of singing and Wind and Brass instruments are higher risk, and not advised by government guidelines.</t>
  </si>
  <si>
    <t>H:Covid 19 HE: working in close proximity/higher chance of being infected due to singing and W+B EC: potential spread of virus</t>
  </si>
  <si>
    <t>Additional equipment needed for sessions e..g EYFS and SEND sessions</t>
  </si>
  <si>
    <t>Setting up spaces for sessions</t>
  </si>
  <si>
    <t>IH team will follow all school guidelines for moving around schools, and make sure school staff are aware of which spaces they are using. The teams will set up their spaces at the start of the day, meaning there should be minimal changes throughout the day apart from additional cleaning. IH team members will stay 2m away from each other at all times and sanitise and/or wash their hands before and after entering a new space.</t>
  </si>
  <si>
    <t>Team members displaying Coronavirus symptoms</t>
  </si>
  <si>
    <t>Anyone displaying symptoms should not come into school and must follow Government guideance on self isloating including test and trace. Anyone whose family members are showing coronavirus symptoms must follow government guidance on self isolating including test and trace. Members of the team who suspect they have coronavirus will contact AC/MG asap so we can let the schools know and precautions can be taken.</t>
  </si>
  <si>
    <t xml:space="preserve">PHE (Public Health England) suggests PPE not necessary in educational settings. </t>
  </si>
  <si>
    <t>H: Covid 19 HE: working in close proximity EC: potential spread of virus.</t>
  </si>
  <si>
    <t>Tuning instruments</t>
  </si>
  <si>
    <t>EYFS and KS1 sessions</t>
  </si>
  <si>
    <t>H:Covid 19 HE: working in close proximity EC: potential spread of virus/staff fall ill</t>
  </si>
  <si>
    <t xml:space="preserve">Team will follow school guidelines and proceedues around moving in and around school. E.g one way systems, specified entrance and exit for IH staff, use specified toilets, using hand sanitiser upon entry and exit of a space, and hand washing as much as possible and hand sanitising every 20 minutes (if possible). IH staff will stay 2m from all other members of staff as much as possible. IH team will where possible keep windows open to increase ventilation in rooms/spaces being used. All IH team will wear masks when moving around school, and when not teaching sessions or eating/drinking. </t>
  </si>
  <si>
    <t>Team have been split into school teaching groups, and will only be assigned to teaching in one school throughout the term. Within each school, staff will teach in groups of 15 in large spaces, in order to maintain distance from pupils and school staff. Hand sanitiser will be available in all spaces and team will be asked to wash their hands before and after each session, or as soon as possible. Tape will be put on the floor to remind staff of the 2m distance from pupils. Staff may have handle a student's instrument as a last resort (tuning etc). There will be a designated instrument hand over point when students can place their instrument and step away (2m) before an In Harmony tutor approaches. The team will make sure they are wearing gloves, and will hand sanitise/wash hands afterwards. Staff will always remain a safe distance away from a student/staff member.</t>
  </si>
  <si>
    <t xml:space="preserve">This has been avoided as much as possible in the timetable, with breaks between different year groups, however there are instances when different year groups will use a space straight after another. Our proceedures make it clear that school staff need to give the team time to clean down music stands, chairs and music booklets before a new group enters the teaching space. Each IH teaching space will have  cleaning spray/disinfectant spray, wipes, cloths, gloves and hand sanitiser for the team's use. All windows will be open for ventilation as much as possible, and all pupil groups will be asked to hand sanitise before and after using the space. There will be natural gaps between sessions as groups have to use the one way system to get from A to B. </t>
  </si>
  <si>
    <t xml:space="preserve">All music will be in wipeable plastic wallets, or projected onto a screen. Plastic wallets will be properly cleaned with disinfectant spray between teaching sessions. </t>
  </si>
  <si>
    <t xml:space="preserve">Instrumental teams will go into their allocated school during the holidays to do a full audit of instruments and fix any that need it. The groups will maintain a 2m distance from each other at all times, and will be encouraged to wear masks during these days. They will hand sanitise before and after entering a new space and will be mindful not to share instruments between one another. Regular hand washing will also be necessary. </t>
  </si>
  <si>
    <t xml:space="preserve">In Harmony staff are constantly keeping up to date with government guidelines on singing and wind and brass playing/teaching. Current guidance says that singing can take place in non-professional groups with no set limits on the numbers but that it must be in a Covid-secure venue. Following dicussions with schools we will plan to go ahead with some live singing sessions of school group bubbles (class group). Singing sessions will also be delivered via video stream to classroom, or digital content for the groups to use in their own time. We are teaching Wind and Brass  in groups of 15 or smaller. IH tutors will always be 2m away , and will be 3 – 5 meters away, and facing away from students if they have to demonstrate. Children will be provided with antiviral wipes to wipe down their areas, including floor, after sessions. Windows and doors will be open as much as possible to allow for ventilation. </t>
  </si>
  <si>
    <t xml:space="preserve">IH staff will plan all lessons in advance and communicated regularly with school staff about use of equipment. All EYFS and KS1 settings have their own equipment (lycra, claves, shakey eggs) in separate, labelled bags which will not be used by separate bubbles.  Bigger items (drums etc) will be sprayed/cleaned before and after the session, and not used for sessions back to back. Any equipment used for SEND groups will be cleaned before and after sessions and/or quarantined for at least 72 before being used again. </t>
  </si>
  <si>
    <t xml:space="preserve">PPE is not generally required in education settings as pupils and staff are mixing in consistent groups, and because misuse may inadvertently increase the risk of transmission. There may also be negative effects on communication and thus education. In Harmony team may wear masks while teaching/being within 2 m of a student for instrument tuning etc. but it will not be enforced. Due to this the IH team will take extra precuations in staying 2m away when teaching, and if they need to move closer to a student, they will hand sanitise before and hand wash after they have been in close contact with a child or their instrument. IH Team will also wear face coverings in communal spaces such as corridors. </t>
  </si>
  <si>
    <t>Instrument tuning while maintaining a 2m distance is an ongoing issue. IH team will come up with a workable solution to tuning instruments e.g. tuning all instruments at start of day to avoid excessive tuning in sessions; having designated instrument hand over location where children can place their instrument and step back while a tutor tunes it. Whenever a tutor touches an instrument that is not their own, they will wear gloves and will hand sanitise before and after, and then wash their hands as soon as possible.</t>
  </si>
  <si>
    <t>Most of our EYFS sessions and KS1 group sessions will happen in class groups/bubbles - it is not possible for sessions to happen in the hall due to timetables. Tutors should always be able to keep 2m away from the class group. These sessions will cover musicianship, so singing will not always be necessary but when singing in sessions, tutors will make sure the the necessary precautions are in place i.e open doors, windows. N.B. transmission rates among EYFS and KS1 aged children have proved to be very low.</t>
  </si>
  <si>
    <t>Returning to live delivery after 2 months of working from home</t>
  </si>
  <si>
    <t>H:Returning to work after 2 months of working from home HE: out of practice staff EC: Tasks take Longer</t>
  </si>
  <si>
    <t xml:space="preserve">Clear instruction of procedures in returning to schools, and supervision of each other within the team. </t>
  </si>
  <si>
    <t>Returning to work after prolonged period of isloation</t>
  </si>
  <si>
    <t>H: Mental Health &amp; Well Being HE: Returning to work after a period of isloation EC: Higher Levels of anixety</t>
  </si>
  <si>
    <t>Staff to be sensitive and understanding to the concerns of others regarding the return to working in close proximity.</t>
  </si>
  <si>
    <t xml:space="preserve">Maintain social distancing at all times
Wear masks/ face coverings when moving around the building. Encouraged to go outside the building in breaks &amp; between sessions
</t>
  </si>
  <si>
    <t>Windmill Primary School, LS10 3HQ
Low Road Primary School, LS10 2QJ
New Bewerley Community School, LS11 6TB
Richmond Hill Academy, LS9 8PN
The Stephen Longfellow Academy, LS11 8PG
The Ruth Gorse Academy, LS10 1HW</t>
  </si>
  <si>
    <t>After School sessions at The Ruth Gorse Academy</t>
  </si>
  <si>
    <t>Teaching in SEND settings within schools</t>
  </si>
  <si>
    <t xml:space="preserve">The In Harmony team will be going once a  week to Ruth Gorse Academy to deliver after-school sessions to secondary school children. The IH team will make sure they keep at least a 2m distance from each other, and student/school staff at all times. Sessions will be run separately for year seven with no crossover of other years groups. From year 8 upwards, instrumental lessons will be split divided into year group instrument sessions, with some occasional between years groups - those in the same session in different year groups will maintain a distance of 3m at all times.  Each year group will also have a teacher from TRGA to support the students and minimise close contact between IH tutors and students, however once individual instrument sessions start there is not necessarily a member of TRGA staff in all of the groups. Where this is not the case it is up to the member of IH staff to ensure the year groups maintain a 3m distance and distance themselves 2m from the students. In line with school policy the IH team will wear visors/face masks around school, but will teach without facemasks, as advised by PHE. They will follow all guidance and procedures set out for In Harmony music tuition in our partner primary schools, including teaching of Wind and Brass (see point 6), cleaning space/equipment between year group usage and ventilation during sessions. </t>
  </si>
  <si>
    <t xml:space="preserve">In Harmony Opera North are aware that maintaining distancing in SEND settings is more difficult than in standard instrumental sessions. In Harmony team who teach in SEND settings will constantly review their sessions, and communicate with the In Harmony Manager if they think distancing is not possible. In settings where distancing is not possible, In Harmony staff will take extra procautions to limit the spread of covid-19 including extra PPE, discussion with school staff about any changes that can be made to the setting, and being extra cautious in keeping their distance from other school and IH staff. In settings where distancing is impossible, IH tutors will be a part of the SEND group bubble, and will isolate along with the group if there is a positive case of coronavirus. </t>
  </si>
  <si>
    <t>Moving about the building outside of sessions &amp; in breaks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</si>
</sst>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quot;Yes&quot;;&quot;Yes&quot;;&quot;No&quot;"/>
    <numFmt numFmtId="167" formatCode="&quot;True&quot;;&quot;True&quot;;&quot;False&quot;"/>
    <numFmt numFmtId="168" formatCode="&quot;On&quot;;&quot;On&quot;;&quot;Off&quot;"/>
    <numFmt numFmtId="169" formatCode="[$€-2]\ #,##0.00_);[Red]\([$€-2]\ #,##0.00\)"/>
  </numFmts>
  <fonts count="63">
    <font>
      <sz val="11"/>
      <color theme="1"/>
      <name val="Calibri"/>
      <family val="2"/>
    </font>
    <font>
      <sz val="11"/>
      <color indexed="8"/>
      <name val="Calibri"/>
      <family val="2"/>
    </font>
    <font>
      <b/>
      <sz val="11"/>
      <color indexed="8"/>
      <name val="Calibri"/>
      <family val="2"/>
    </font>
    <font>
      <b/>
      <sz val="9"/>
      <color indexed="8"/>
      <name val="Calibri"/>
      <family val="2"/>
    </font>
    <font>
      <b/>
      <sz val="8"/>
      <color indexed="8"/>
      <name val="Calibri"/>
      <family val="2"/>
    </font>
    <font>
      <sz val="9"/>
      <color indexed="8"/>
      <name val="Calibri"/>
      <family val="2"/>
    </font>
    <font>
      <sz val="8"/>
      <color indexed="8"/>
      <name val="Calibri"/>
      <family val="2"/>
    </font>
    <font>
      <b/>
      <sz val="10"/>
      <color indexed="8"/>
      <name val="Calibri"/>
      <family val="2"/>
    </font>
    <font>
      <sz val="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Georgia"/>
      <family val="1"/>
    </font>
    <font>
      <sz val="10"/>
      <color indexed="8"/>
      <name val="Georgia"/>
      <family val="1"/>
    </font>
    <font>
      <sz val="14"/>
      <color indexed="8"/>
      <name val="Georgia"/>
      <family val="1"/>
    </font>
    <font>
      <b/>
      <sz val="10"/>
      <color indexed="8"/>
      <name val="Georgia"/>
      <family val="1"/>
    </font>
    <font>
      <sz val="7"/>
      <color indexed="8"/>
      <name val="Calibri"/>
      <family val="2"/>
    </font>
    <font>
      <sz val="4"/>
      <color indexed="8"/>
      <name val="Calibri"/>
      <family val="2"/>
    </font>
    <font>
      <sz val="5"/>
      <color indexed="8"/>
      <name val="Calibri"/>
      <family val="2"/>
    </font>
    <font>
      <sz val="16"/>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Georgia"/>
      <family val="1"/>
    </font>
    <font>
      <sz val="10"/>
      <color theme="1"/>
      <name val="Georgia"/>
      <family val="1"/>
    </font>
    <font>
      <sz val="14"/>
      <color theme="1"/>
      <name val="Georgia"/>
      <family val="1"/>
    </font>
    <font>
      <b/>
      <sz val="10"/>
      <color theme="1"/>
      <name val="Georgia"/>
      <family val="1"/>
    </font>
    <font>
      <sz val="7"/>
      <color theme="1"/>
      <name val="Calibri"/>
      <family val="2"/>
    </font>
    <font>
      <sz val="8"/>
      <color theme="1"/>
      <name val="Calibri"/>
      <family val="2"/>
    </font>
    <font>
      <sz val="9"/>
      <color theme="1"/>
      <name val="Calibri"/>
      <family val="2"/>
    </font>
    <font>
      <sz val="5"/>
      <color theme="1"/>
      <name val="Calibri"/>
      <family val="2"/>
    </font>
    <font>
      <sz val="4"/>
      <color theme="1"/>
      <name val="Calibri"/>
      <family val="2"/>
    </font>
    <font>
      <sz val="16"/>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style="thin"/>
      <right style="thin"/>
      <top style="thin"/>
      <bottom style="thin"/>
    </border>
    <border>
      <left style="thin"/>
      <right style="thin"/>
      <top style="medium"/>
      <bottom style="thin"/>
    </border>
    <border>
      <left style="thin"/>
      <right/>
      <top style="thin"/>
      <bottom/>
    </border>
    <border>
      <left style="thin"/>
      <right style="thin"/>
      <top style="thin"/>
      <bottom>
        <color indexed="63"/>
      </bottom>
    </border>
    <border>
      <left style="thin"/>
      <right style="thin"/>
      <top>
        <color indexed="63"/>
      </top>
      <bottom style="thin"/>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bottom style="medium"/>
    </border>
    <border>
      <left/>
      <right/>
      <top/>
      <bottom style="medium"/>
    </border>
    <border>
      <left/>
      <right style="thin"/>
      <top/>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Font="1" applyAlignment="1">
      <alignment/>
    </xf>
    <xf numFmtId="0" fontId="0" fillId="0" borderId="0" xfId="0" applyAlignment="1">
      <alignment horizontal="center"/>
    </xf>
    <xf numFmtId="0" fontId="0" fillId="0" borderId="0" xfId="0" applyAlignment="1">
      <alignment/>
    </xf>
    <xf numFmtId="0" fontId="0" fillId="0" borderId="10" xfId="0" applyBorder="1" applyAlignment="1">
      <alignment vertical="top"/>
    </xf>
    <xf numFmtId="0" fontId="5" fillId="0" borderId="11" xfId="0" applyFont="1" applyBorder="1" applyAlignment="1" applyProtection="1">
      <alignment vertical="top"/>
      <protection locked="0"/>
    </xf>
    <xf numFmtId="0" fontId="6" fillId="0" borderId="11" xfId="0" applyFont="1" applyBorder="1" applyAlignment="1" applyProtection="1">
      <alignment vertical="top" wrapText="1"/>
      <protection hidden="1"/>
    </xf>
    <xf numFmtId="0" fontId="5" fillId="0" borderId="11" xfId="0" applyFont="1" applyBorder="1" applyAlignment="1" applyProtection="1">
      <alignment horizontal="left"/>
      <protection hidden="1"/>
    </xf>
    <xf numFmtId="0" fontId="2" fillId="0" borderId="12" xfId="0" applyFont="1" applyBorder="1" applyAlignment="1" applyProtection="1">
      <alignment wrapText="1"/>
      <protection hidden="1"/>
    </xf>
    <xf numFmtId="0" fontId="2" fillId="0" borderId="12" xfId="0" applyFont="1" applyBorder="1" applyAlignment="1" applyProtection="1">
      <alignment horizontal="center" vertical="center"/>
      <protection hidden="1"/>
    </xf>
    <xf numFmtId="0" fontId="2" fillId="0" borderId="12" xfId="0" applyFont="1" applyBorder="1" applyAlignment="1" applyProtection="1">
      <alignment/>
      <protection hidden="1"/>
    </xf>
    <xf numFmtId="0" fontId="2" fillId="0" borderId="12" xfId="0" applyFont="1" applyBorder="1" applyAlignment="1" applyProtection="1">
      <alignment horizontal="center" vertical="center" wrapText="1"/>
      <protection hidden="1"/>
    </xf>
    <xf numFmtId="0" fontId="7" fillId="0" borderId="12" xfId="0" applyFont="1" applyBorder="1" applyAlignment="1" applyProtection="1">
      <alignment horizontal="left" vertical="top" wrapText="1"/>
      <protection hidden="1"/>
    </xf>
    <xf numFmtId="0" fontId="2" fillId="0" borderId="13" xfId="0" applyFont="1" applyBorder="1" applyAlignment="1" applyProtection="1">
      <alignment vertical="top"/>
      <protection hidden="1"/>
    </xf>
    <xf numFmtId="0" fontId="5" fillId="0" borderId="14" xfId="0" applyFont="1" applyBorder="1" applyAlignment="1" applyProtection="1">
      <alignment wrapText="1"/>
      <protection hidden="1"/>
    </xf>
    <xf numFmtId="0" fontId="5" fillId="0" borderId="14" xfId="0" applyFont="1" applyBorder="1" applyAlignment="1" applyProtection="1">
      <alignment vertical="top"/>
      <protection hidden="1"/>
    </xf>
    <xf numFmtId="0" fontId="5" fillId="0" borderId="15" xfId="0" applyFont="1" applyBorder="1" applyAlignment="1" applyProtection="1">
      <alignment vertical="top"/>
      <protection locked="0"/>
    </xf>
    <xf numFmtId="0" fontId="5" fillId="0" borderId="11" xfId="0" applyFont="1" applyBorder="1" applyAlignment="1" applyProtection="1">
      <alignment vertical="top"/>
      <protection hidden="1"/>
    </xf>
    <xf numFmtId="0" fontId="2" fillId="0" borderId="12" xfId="0" applyFont="1" applyBorder="1" applyAlignment="1" applyProtection="1">
      <alignment vertical="top" wrapText="1"/>
      <protection hidden="1"/>
    </xf>
    <xf numFmtId="0" fontId="0" fillId="0" borderId="10" xfId="0" applyBorder="1" applyAlignment="1" applyProtection="1">
      <alignment vertical="top"/>
      <protection locked="0"/>
    </xf>
    <xf numFmtId="0" fontId="0" fillId="0" borderId="10" xfId="0" applyBorder="1" applyAlignment="1" applyProtection="1">
      <alignment horizontal="left" vertical="top"/>
      <protection hidden="1"/>
    </xf>
    <xf numFmtId="0" fontId="6" fillId="0" borderId="10" xfId="0" applyFont="1" applyBorder="1" applyAlignment="1" applyProtection="1">
      <alignment vertical="top"/>
      <protection hidden="1"/>
    </xf>
    <xf numFmtId="0" fontId="0" fillId="0" borderId="10" xfId="0" applyBorder="1" applyAlignment="1" applyProtection="1">
      <alignment vertical="top"/>
      <protection locked="0"/>
    </xf>
    <xf numFmtId="0" fontId="53" fillId="0" borderId="0" xfId="0" applyFont="1" applyAlignment="1">
      <alignment vertical="center"/>
    </xf>
    <xf numFmtId="0" fontId="54" fillId="33" borderId="16"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6" borderId="17"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0" borderId="18" xfId="0" applyFont="1" applyBorder="1" applyAlignment="1">
      <alignment vertical="center" wrapText="1"/>
    </xf>
    <xf numFmtId="0" fontId="0" fillId="0" borderId="10" xfId="0" applyBorder="1" applyAlignment="1" applyProtection="1">
      <alignment vertical="top"/>
      <protection locked="0"/>
    </xf>
    <xf numFmtId="0" fontId="5" fillId="0" borderId="11" xfId="0" applyFont="1" applyBorder="1" applyAlignment="1" applyProtection="1">
      <alignment vertical="top" wrapText="1"/>
      <protection locked="0"/>
    </xf>
    <xf numFmtId="0" fontId="5" fillId="0" borderId="11" xfId="0" applyFont="1" applyBorder="1" applyAlignment="1" applyProtection="1">
      <alignment wrapText="1"/>
      <protection hidden="1"/>
    </xf>
    <xf numFmtId="0" fontId="55" fillId="0" borderId="0" xfId="0" applyFont="1" applyAlignment="1">
      <alignment/>
    </xf>
    <xf numFmtId="0" fontId="56" fillId="0" borderId="19" xfId="0" applyFont="1" applyBorder="1" applyAlignment="1">
      <alignment horizontal="center" vertical="center" wrapText="1"/>
    </xf>
    <xf numFmtId="0" fontId="54" fillId="0" borderId="16" xfId="0" applyFont="1" applyBorder="1" applyAlignment="1">
      <alignment vertical="center" wrapText="1"/>
    </xf>
    <xf numFmtId="0" fontId="54" fillId="0" borderId="0" xfId="0" applyFont="1" applyAlignment="1">
      <alignment vertical="center" wrapText="1"/>
    </xf>
    <xf numFmtId="0" fontId="54" fillId="0" borderId="20" xfId="0" applyFont="1" applyBorder="1" applyAlignment="1">
      <alignment vertical="center" wrapText="1"/>
    </xf>
    <xf numFmtId="0" fontId="56" fillId="0" borderId="16" xfId="0" applyFont="1" applyBorder="1" applyAlignment="1">
      <alignment horizontal="center" vertical="center" wrapText="1"/>
    </xf>
    <xf numFmtId="0" fontId="56" fillId="0" borderId="18" xfId="0" applyFont="1" applyBorder="1" applyAlignment="1">
      <alignment horizontal="center" vertical="center" wrapText="1"/>
    </xf>
    <xf numFmtId="0" fontId="54" fillId="0" borderId="17" xfId="0" applyFont="1" applyBorder="1" applyAlignment="1">
      <alignment vertical="center" wrapText="1"/>
    </xf>
    <xf numFmtId="0" fontId="56" fillId="0" borderId="17" xfId="0" applyFont="1" applyBorder="1" applyAlignment="1">
      <alignment horizontal="center" vertical="center" wrapText="1"/>
    </xf>
    <xf numFmtId="0" fontId="0" fillId="0" borderId="21" xfId="0" applyBorder="1" applyAlignment="1" applyProtection="1">
      <alignment vertical="top"/>
      <protection locked="0"/>
    </xf>
    <xf numFmtId="0" fontId="0" fillId="0" borderId="10" xfId="0" applyBorder="1" applyAlignment="1" applyProtection="1">
      <alignment vertical="top"/>
      <protection locked="0"/>
    </xf>
    <xf numFmtId="165" fontId="0" fillId="0" borderId="22" xfId="0" applyNumberFormat="1" applyBorder="1" applyAlignment="1" applyProtection="1">
      <alignment vertical="top"/>
      <protection locked="0"/>
    </xf>
    <xf numFmtId="165" fontId="0" fillId="0" borderId="23" xfId="0" applyNumberFormat="1" applyBorder="1" applyAlignment="1" applyProtection="1">
      <alignment vertical="top"/>
      <protection locked="0"/>
    </xf>
    <xf numFmtId="165" fontId="0" fillId="0" borderId="24" xfId="0" applyNumberFormat="1" applyBorder="1" applyAlignment="1" applyProtection="1">
      <alignment vertical="top"/>
      <protection locked="0"/>
    </xf>
    <xf numFmtId="165" fontId="0" fillId="0" borderId="25" xfId="0" applyNumberFormat="1" applyBorder="1" applyAlignment="1" applyProtection="1">
      <alignment vertical="top"/>
      <protection locked="0"/>
    </xf>
    <xf numFmtId="0" fontId="0" fillId="0" borderId="22"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6" xfId="0" applyFont="1" applyBorder="1" applyAlignment="1" applyProtection="1">
      <alignment vertical="top" wrapText="1"/>
      <protection locked="0"/>
    </xf>
    <xf numFmtId="0" fontId="0" fillId="0" borderId="25" xfId="0" applyFont="1" applyBorder="1" applyAlignment="1" applyProtection="1">
      <alignment vertical="top" wrapText="1"/>
      <protection locked="0"/>
    </xf>
    <xf numFmtId="0" fontId="0" fillId="0" borderId="2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2" fillId="0" borderId="13" xfId="0" applyFont="1" applyBorder="1" applyAlignment="1" applyProtection="1">
      <alignment horizontal="left" vertical="top"/>
      <protection hidden="1"/>
    </xf>
    <xf numFmtId="0" fontId="2" fillId="0" borderId="21" xfId="0" applyFont="1" applyBorder="1" applyAlignment="1" applyProtection="1">
      <alignment horizontal="left" vertical="top"/>
      <protection hidden="1"/>
    </xf>
    <xf numFmtId="0" fontId="9" fillId="0" borderId="14"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2" fillId="0" borderId="14" xfId="0" applyFont="1" applyBorder="1" applyAlignment="1" applyProtection="1">
      <alignment horizontal="center" vertical="center"/>
      <protection hidden="1"/>
    </xf>
    <xf numFmtId="0" fontId="0" fillId="0" borderId="30" xfId="0" applyBorder="1" applyAlignment="1">
      <alignment/>
    </xf>
    <xf numFmtId="0" fontId="7" fillId="0" borderId="12" xfId="0" applyFont="1" applyBorder="1" applyAlignment="1" applyProtection="1">
      <alignment horizontal="left" vertical="top" wrapText="1"/>
      <protection hidden="1"/>
    </xf>
    <xf numFmtId="0" fontId="2" fillId="0" borderId="31" xfId="0" applyFont="1" applyBorder="1" applyAlignment="1" applyProtection="1">
      <alignment horizontal="left" vertical="top" wrapText="1"/>
      <protection hidden="1"/>
    </xf>
    <xf numFmtId="0" fontId="7" fillId="0" borderId="32"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0" fontId="0" fillId="0" borderId="29" xfId="0" applyBorder="1" applyAlignment="1" applyProtection="1">
      <alignment vertical="top"/>
      <protection locked="0"/>
    </xf>
    <xf numFmtId="0" fontId="0" fillId="0" borderId="14" xfId="0" applyBorder="1" applyAlignment="1" applyProtection="1">
      <alignment horizontal="center" vertical="center"/>
      <protection hidden="1"/>
    </xf>
    <xf numFmtId="0" fontId="0" fillId="0" borderId="30" xfId="0" applyBorder="1" applyAlignment="1" applyProtection="1">
      <alignment/>
      <protection hidden="1"/>
    </xf>
    <xf numFmtId="0" fontId="0" fillId="0" borderId="15" xfId="0" applyBorder="1" applyAlignment="1" applyProtection="1">
      <alignment/>
      <protection hidden="1"/>
    </xf>
    <xf numFmtId="0" fontId="1" fillId="0" borderId="14" xfId="0" applyFont="1" applyBorder="1" applyAlignment="1" applyProtection="1">
      <alignment horizontal="left"/>
      <protection hidden="1"/>
    </xf>
    <xf numFmtId="0" fontId="0" fillId="0" borderId="30" xfId="0" applyBorder="1" applyAlignment="1" applyProtection="1">
      <alignment/>
      <protection hidden="1"/>
    </xf>
    <xf numFmtId="0" fontId="0" fillId="0" borderId="15" xfId="0" applyBorder="1" applyAlignment="1" applyProtection="1">
      <alignment/>
      <protection hidden="1"/>
    </xf>
    <xf numFmtId="0" fontId="1" fillId="0" borderId="14" xfId="0" applyFont="1" applyBorder="1" applyAlignment="1" applyProtection="1">
      <alignment horizontal="left" vertical="top" wrapText="1"/>
      <protection locked="0"/>
    </xf>
    <xf numFmtId="0" fontId="0" fillId="0" borderId="30" xfId="0" applyBorder="1" applyAlignment="1" applyProtection="1">
      <alignment/>
      <protection locked="0"/>
    </xf>
    <xf numFmtId="0" fontId="0" fillId="0" borderId="15" xfId="0" applyBorder="1" applyAlignment="1" applyProtection="1">
      <alignment/>
      <protection locked="0"/>
    </xf>
    <xf numFmtId="0" fontId="0" fillId="0" borderId="30"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0" fillId="0" borderId="15" xfId="0" applyBorder="1" applyAlignment="1">
      <alignment/>
    </xf>
    <xf numFmtId="0" fontId="0" fillId="0" borderId="30"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 fillId="0" borderId="14" xfId="0" applyFont="1" applyBorder="1" applyAlignment="1" applyProtection="1">
      <alignment horizontal="left"/>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22"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23" xfId="0" applyBorder="1" applyAlignment="1" applyProtection="1">
      <alignment horizontal="left" vertical="top"/>
      <protection hidden="1"/>
    </xf>
    <xf numFmtId="0" fontId="0" fillId="0" borderId="27" xfId="0" applyBorder="1" applyAlignment="1" applyProtection="1">
      <alignment horizontal="left" vertical="top"/>
      <protection hidden="1"/>
    </xf>
    <xf numFmtId="0" fontId="0" fillId="0" borderId="28" xfId="0" applyBorder="1" applyAlignment="1" applyProtection="1">
      <alignment horizontal="left" vertical="top"/>
      <protection hidden="1"/>
    </xf>
    <xf numFmtId="0" fontId="0" fillId="0" borderId="29" xfId="0" applyBorder="1" applyAlignment="1" applyProtection="1">
      <alignment horizontal="left" vertical="top"/>
      <protection hidden="1"/>
    </xf>
    <xf numFmtId="0" fontId="0" fillId="0" borderId="14"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15" xfId="0" applyBorder="1" applyAlignment="1" applyProtection="1">
      <alignment horizontal="center"/>
      <protection hidden="1"/>
    </xf>
    <xf numFmtId="0" fontId="3" fillId="0" borderId="12" xfId="0" applyFont="1" applyBorder="1" applyAlignment="1" applyProtection="1">
      <alignment horizontal="left" vertical="top" wrapText="1"/>
      <protection hidden="1"/>
    </xf>
    <xf numFmtId="0" fontId="2" fillId="0" borderId="12" xfId="0" applyFont="1" applyBorder="1" applyAlignment="1" applyProtection="1">
      <alignment horizontal="left" vertical="top" wrapText="1"/>
      <protection hidden="1"/>
    </xf>
    <xf numFmtId="0" fontId="2" fillId="0" borderId="12" xfId="0" applyFont="1" applyBorder="1" applyAlignment="1" applyProtection="1">
      <alignment horizontal="left" vertical="top" wrapText="1"/>
      <protection hidden="1"/>
    </xf>
    <xf numFmtId="0" fontId="0" fillId="0" borderId="27" xfId="0" applyBorder="1" applyAlignment="1" applyProtection="1">
      <alignment vertical="top"/>
      <protection hidden="1"/>
    </xf>
    <xf numFmtId="0" fontId="0" fillId="0" borderId="29" xfId="0" applyBorder="1" applyAlignment="1" applyProtection="1">
      <alignment vertical="top"/>
      <protection hidden="1"/>
    </xf>
    <xf numFmtId="0" fontId="0" fillId="0" borderId="21" xfId="0" applyBorder="1" applyAlignment="1" applyProtection="1">
      <alignment vertical="top"/>
      <protection hidden="1"/>
    </xf>
    <xf numFmtId="0" fontId="0" fillId="0" borderId="10" xfId="0" applyBorder="1" applyAlignment="1" applyProtection="1">
      <alignment vertical="top"/>
      <protection hidden="1"/>
    </xf>
    <xf numFmtId="165" fontId="0" fillId="0" borderId="22" xfId="0" applyNumberFormat="1" applyBorder="1" applyAlignment="1" applyProtection="1">
      <alignment vertical="top"/>
      <protection hidden="1"/>
    </xf>
    <xf numFmtId="165" fontId="0" fillId="0" borderId="23" xfId="0" applyNumberFormat="1" applyBorder="1" applyAlignment="1" applyProtection="1">
      <alignment vertical="top"/>
      <protection hidden="1"/>
    </xf>
    <xf numFmtId="165" fontId="0" fillId="0" borderId="24" xfId="0" applyNumberFormat="1" applyBorder="1" applyAlignment="1" applyProtection="1">
      <alignment vertical="top"/>
      <protection hidden="1"/>
    </xf>
    <xf numFmtId="165" fontId="0" fillId="0" borderId="25" xfId="0" applyNumberFormat="1" applyBorder="1" applyAlignment="1" applyProtection="1">
      <alignment vertical="top"/>
      <protection hidden="1"/>
    </xf>
    <xf numFmtId="0" fontId="0" fillId="0" borderId="22" xfId="0" applyBorder="1" applyAlignment="1" applyProtection="1">
      <alignment vertical="top"/>
      <protection hidden="1"/>
    </xf>
    <xf numFmtId="0" fontId="0" fillId="0" borderId="0" xfId="0" applyBorder="1" applyAlignment="1" applyProtection="1">
      <alignment vertical="top"/>
      <protection hidden="1"/>
    </xf>
    <xf numFmtId="0" fontId="0" fillId="0" borderId="23" xfId="0" applyBorder="1" applyAlignment="1" applyProtection="1">
      <alignment vertical="top"/>
      <protection hidden="1"/>
    </xf>
    <xf numFmtId="0" fontId="0" fillId="0" borderId="24" xfId="0" applyBorder="1" applyAlignment="1" applyProtection="1">
      <alignment vertical="top"/>
      <protection hidden="1"/>
    </xf>
    <xf numFmtId="0" fontId="0" fillId="0" borderId="26" xfId="0" applyBorder="1" applyAlignment="1" applyProtection="1">
      <alignment vertical="top"/>
      <protection hidden="1"/>
    </xf>
    <xf numFmtId="0" fontId="0" fillId="0" borderId="25" xfId="0" applyBorder="1" applyAlignment="1" applyProtection="1">
      <alignment vertical="top"/>
      <protection hidden="1"/>
    </xf>
    <xf numFmtId="0" fontId="2" fillId="0" borderId="11" xfId="0" applyFont="1" applyBorder="1" applyAlignment="1" applyProtection="1">
      <alignment horizontal="center" vertical="center"/>
      <protection hidden="1"/>
    </xf>
    <xf numFmtId="0" fontId="0" fillId="0" borderId="1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4" xfId="0" applyBorder="1" applyAlignment="1" applyProtection="1">
      <alignment/>
      <protection hidden="1"/>
    </xf>
    <xf numFmtId="0" fontId="0" fillId="0" borderId="14" xfId="0" applyBorder="1" applyAlignment="1" applyProtection="1">
      <alignment/>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7" fillId="0" borderId="13" xfId="0" applyFont="1" applyBorder="1" applyAlignment="1" applyProtection="1">
      <alignment horizontal="left" vertical="top" wrapText="1"/>
      <protection locked="0"/>
    </xf>
    <xf numFmtId="0" fontId="57" fillId="0" borderId="10" xfId="0" applyFont="1" applyBorder="1" applyAlignment="1" applyProtection="1">
      <alignment horizontal="left" vertical="top" wrapText="1"/>
      <protection locked="0"/>
    </xf>
    <xf numFmtId="0" fontId="57" fillId="0" borderId="24" xfId="0" applyFont="1" applyBorder="1" applyAlignment="1" applyProtection="1">
      <alignment horizontal="left" vertical="top" wrapText="1"/>
      <protection locked="0"/>
    </xf>
    <xf numFmtId="0" fontId="57" fillId="0" borderId="25"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57" fillId="0" borderId="15" xfId="0" applyFont="1" applyBorder="1" applyAlignment="1" applyProtection="1">
      <alignment horizontal="left" vertical="top" wrapText="1"/>
      <protection locked="0"/>
    </xf>
    <xf numFmtId="0" fontId="59" fillId="0" borderId="14" xfId="0" applyFont="1" applyBorder="1" applyAlignment="1" applyProtection="1">
      <alignment horizontal="left" vertical="top" wrapText="1"/>
      <protection locked="0"/>
    </xf>
    <xf numFmtId="0" fontId="59" fillId="0" borderId="15" xfId="0" applyFont="1" applyBorder="1" applyAlignment="1" applyProtection="1">
      <alignment horizontal="left" vertical="top" wrapText="1"/>
      <protection locked="0"/>
    </xf>
    <xf numFmtId="0" fontId="60" fillId="0" borderId="14" xfId="0" applyFont="1" applyBorder="1" applyAlignment="1" applyProtection="1">
      <alignment horizontal="left" vertical="top" wrapText="1"/>
      <protection locked="0"/>
    </xf>
    <xf numFmtId="0" fontId="60" fillId="0" borderId="15" xfId="0" applyFont="1" applyBorder="1" applyAlignment="1" applyProtection="1">
      <alignment horizontal="left" vertical="top" wrapText="1"/>
      <protection locked="0"/>
    </xf>
    <xf numFmtId="0" fontId="59" fillId="0" borderId="30"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57" fillId="0" borderId="22" xfId="0" applyFont="1" applyBorder="1" applyAlignment="1" applyProtection="1">
      <alignment horizontal="left" vertical="top" wrapText="1"/>
      <protection locked="0"/>
    </xf>
    <xf numFmtId="0" fontId="57" fillId="0" borderId="0" xfId="0" applyFont="1" applyBorder="1" applyAlignment="1" applyProtection="1">
      <alignment horizontal="left" vertical="top" wrapText="1"/>
      <protection locked="0"/>
    </xf>
    <xf numFmtId="0" fontId="57" fillId="0" borderId="23" xfId="0" applyFont="1" applyBorder="1" applyAlignment="1" applyProtection="1">
      <alignment horizontal="left" vertical="top" wrapText="1"/>
      <protection locked="0"/>
    </xf>
    <xf numFmtId="0" fontId="57" fillId="0" borderId="27" xfId="0" applyFont="1" applyBorder="1" applyAlignment="1" applyProtection="1">
      <alignment horizontal="left" vertical="top" wrapText="1"/>
      <protection locked="0"/>
    </xf>
    <xf numFmtId="0" fontId="57" fillId="0" borderId="28" xfId="0" applyFont="1" applyBorder="1" applyAlignment="1" applyProtection="1">
      <alignment horizontal="left" vertical="top" wrapText="1"/>
      <protection locked="0"/>
    </xf>
    <xf numFmtId="0" fontId="57" fillId="0" borderId="29" xfId="0" applyFont="1" applyBorder="1" applyAlignment="1" applyProtection="1">
      <alignment horizontal="left" vertical="top" wrapText="1"/>
      <protection locked="0"/>
    </xf>
    <xf numFmtId="0" fontId="61" fillId="0" borderId="14" xfId="0" applyFont="1" applyBorder="1" applyAlignment="1" applyProtection="1">
      <alignment horizontal="left" vertical="top" wrapText="1"/>
      <protection locked="0"/>
    </xf>
    <xf numFmtId="0" fontId="61" fillId="0" borderId="15" xfId="0" applyFont="1" applyBorder="1" applyAlignment="1" applyProtection="1">
      <alignment horizontal="left" vertical="top" wrapText="1"/>
      <protection locked="0"/>
    </xf>
    <xf numFmtId="0" fontId="58" fillId="0" borderId="22" xfId="0" applyFont="1" applyBorder="1" applyAlignment="1" applyProtection="1">
      <alignment horizontal="left" vertical="top" wrapText="1"/>
      <protection locked="0"/>
    </xf>
    <xf numFmtId="0" fontId="58" fillId="0" borderId="0" xfId="0" applyFont="1" applyBorder="1" applyAlignment="1" applyProtection="1">
      <alignment horizontal="left" vertical="top" wrapText="1"/>
      <protection locked="0"/>
    </xf>
    <xf numFmtId="0" fontId="58" fillId="0" borderId="23" xfId="0" applyFont="1" applyBorder="1" applyAlignment="1" applyProtection="1">
      <alignment horizontal="left" vertical="top" wrapText="1"/>
      <protection locked="0"/>
    </xf>
    <xf numFmtId="0" fontId="58" fillId="0" borderId="27" xfId="0" applyFont="1" applyBorder="1" applyAlignment="1" applyProtection="1">
      <alignment horizontal="left" vertical="top" wrapText="1"/>
      <protection locked="0"/>
    </xf>
    <xf numFmtId="0" fontId="58" fillId="0" borderId="28" xfId="0" applyFont="1" applyBorder="1" applyAlignment="1" applyProtection="1">
      <alignment horizontal="left" vertical="top" wrapText="1"/>
      <protection locked="0"/>
    </xf>
    <xf numFmtId="0" fontId="58" fillId="0" borderId="29" xfId="0" applyFont="1" applyBorder="1" applyAlignment="1" applyProtection="1">
      <alignment horizontal="left" vertical="top" wrapText="1"/>
      <protection locked="0"/>
    </xf>
    <xf numFmtId="0" fontId="62" fillId="0" borderId="34" xfId="0" applyFont="1" applyBorder="1" applyAlignment="1">
      <alignment horizontal="center" vertical="center" textRotation="90" wrapText="1"/>
    </xf>
    <xf numFmtId="0" fontId="62" fillId="0" borderId="35" xfId="0" applyFont="1" applyBorder="1" applyAlignment="1">
      <alignment horizontal="center" vertical="center" textRotation="90" wrapText="1"/>
    </xf>
    <xf numFmtId="0" fontId="62" fillId="0" borderId="18" xfId="0" applyFont="1" applyBorder="1" applyAlignment="1">
      <alignment horizontal="center" vertical="center" textRotation="90" wrapText="1"/>
    </xf>
    <xf numFmtId="0" fontId="62" fillId="0" borderId="36"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2">
    <dxf/>
    <dxf>
      <fill>
        <patternFill>
          <bgColor indexed="13"/>
        </patternFill>
      </fill>
    </dxf>
    <dxf>
      <fill>
        <patternFill>
          <bgColor indexed="10"/>
        </patternFill>
      </fill>
    </dxf>
    <dxf>
      <fill>
        <patternFill>
          <bgColor indexed="10"/>
        </patternFill>
      </fill>
    </dxf>
    <dxf>
      <fill>
        <patternFill>
          <bgColor indexed="34"/>
        </patternFill>
      </fill>
    </dxf>
    <dxf>
      <fill>
        <patternFill>
          <bgColor indexed="11"/>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indexed="10"/>
      </font>
    </dxf>
    <dxf>
      <font>
        <color indexed="11"/>
      </font>
    </dxf>
    <dxf>
      <fill>
        <patternFill>
          <bgColor rgb="FF00FF00"/>
        </patternFill>
      </fill>
    </dxf>
    <dxf/>
    <dxf>
      <fill>
        <patternFill>
          <bgColor indexed="13"/>
        </patternFill>
      </fill>
    </dxf>
    <dxf>
      <fill>
        <patternFill>
          <bgColor indexed="10"/>
        </patternFill>
      </fill>
    </dxf>
    <dxf>
      <fill>
        <patternFill>
          <bgColor indexed="10"/>
        </patternFill>
      </fill>
    </dxf>
    <dxf>
      <fill>
        <patternFill>
          <bgColor indexed="34"/>
        </patternFill>
      </fill>
    </dxf>
    <dxf>
      <fill>
        <patternFill>
          <bgColor indexed="11"/>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indexed="10"/>
      </font>
    </dxf>
    <dxf>
      <font>
        <color indexed="11"/>
      </font>
    </dxf>
    <dxf>
      <fill>
        <patternFill>
          <bgColor rgb="FF00FF00"/>
        </patternFill>
      </fill>
    </dxf>
    <dxf/>
    <dxf>
      <fill>
        <patternFill>
          <bgColor indexed="13"/>
        </patternFill>
      </fill>
    </dxf>
    <dxf>
      <fill>
        <patternFill>
          <bgColor indexed="10"/>
        </patternFill>
      </fill>
    </dxf>
    <dxf>
      <fill>
        <patternFill>
          <bgColor indexed="10"/>
        </patternFill>
      </fill>
    </dxf>
    <dxf>
      <fill>
        <patternFill>
          <bgColor indexed="34"/>
        </patternFill>
      </fill>
    </dxf>
    <dxf>
      <fill>
        <patternFill>
          <bgColor indexed="11"/>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indexed="10"/>
      </font>
    </dxf>
    <dxf>
      <font>
        <color indexed="11"/>
      </font>
    </dxf>
    <dxf>
      <fill>
        <patternFill>
          <bgColor rgb="FF00FF00"/>
        </patternFill>
      </fill>
    </dxf>
    <dxf/>
    <dxf>
      <fill>
        <patternFill>
          <bgColor indexed="13"/>
        </patternFill>
      </fill>
    </dxf>
    <dxf>
      <fill>
        <patternFill>
          <bgColor indexed="10"/>
        </patternFill>
      </fill>
    </dxf>
    <dxf>
      <fill>
        <patternFill>
          <bgColor indexed="10"/>
        </patternFill>
      </fill>
    </dxf>
    <dxf>
      <fill>
        <patternFill>
          <bgColor indexed="34"/>
        </patternFill>
      </fill>
    </dxf>
    <dxf>
      <fill>
        <patternFill>
          <bgColor indexed="11"/>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indexed="10"/>
      </font>
    </dxf>
    <dxf>
      <font>
        <color indexed="11"/>
      </font>
    </dxf>
    <dxf>
      <fill>
        <patternFill>
          <bgColor rgb="FF00FF00"/>
        </patternFill>
      </fill>
    </dxf>
    <dxf/>
    <dxf>
      <fill>
        <patternFill>
          <bgColor indexed="13"/>
        </patternFill>
      </fill>
    </dxf>
    <dxf>
      <fill>
        <patternFill>
          <bgColor indexed="10"/>
        </patternFill>
      </fill>
    </dxf>
    <dxf>
      <fill>
        <patternFill>
          <bgColor indexed="10"/>
        </patternFill>
      </fill>
    </dxf>
    <dxf>
      <fill>
        <patternFill>
          <bgColor indexed="34"/>
        </patternFill>
      </fill>
    </dxf>
    <dxf>
      <fill>
        <patternFill>
          <bgColor indexed="11"/>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indexed="10"/>
      </font>
    </dxf>
    <dxf>
      <font>
        <color indexed="11"/>
      </font>
    </dxf>
    <dxf>
      <fill>
        <patternFill>
          <bgColor rgb="FF00FF00"/>
        </patternFill>
      </fill>
    </dxf>
    <dxf>
      <fill>
        <patternFill>
          <bgColor rgb="FF00FF00"/>
        </patternFill>
      </fill>
    </dxf>
    <dxf>
      <fill>
        <patternFill>
          <bgColor rgb="FFFFFF00"/>
        </patternFill>
      </fill>
    </dxf>
    <dxf>
      <fill>
        <patternFill>
          <bgColor rgb="FFFF0000"/>
        </patternFill>
      </fill>
    </dxf>
    <dxf>
      <font>
        <color rgb="FF00FF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0"/>
  <sheetViews>
    <sheetView tabSelected="1" workbookViewId="0" topLeftCell="A1">
      <selection activeCell="H161" sqref="H161:I162"/>
    </sheetView>
  </sheetViews>
  <sheetFormatPr defaultColWidth="8.8515625" defaultRowHeight="15"/>
  <cols>
    <col min="1" max="1" width="3.57421875" style="0" customWidth="1"/>
    <col min="2" max="2" width="20.7109375" style="0" customWidth="1"/>
    <col min="3" max="3" width="25.8515625" style="0" customWidth="1"/>
    <col min="4" max="4" width="28.7109375" style="0" customWidth="1"/>
    <col min="5" max="7" width="12.7109375" style="0" customWidth="1"/>
  </cols>
  <sheetData>
    <row r="1" spans="1:10" ht="15">
      <c r="A1" s="61" t="s">
        <v>1</v>
      </c>
      <c r="B1" s="62"/>
      <c r="C1" s="19"/>
      <c r="D1" s="12" t="s">
        <v>2</v>
      </c>
      <c r="E1" s="43" t="s">
        <v>21</v>
      </c>
      <c r="F1" s="43"/>
      <c r="G1" s="44"/>
      <c r="H1" s="12" t="s">
        <v>3</v>
      </c>
      <c r="I1" s="20" t="s">
        <v>17</v>
      </c>
      <c r="J1" s="1"/>
    </row>
    <row r="2" spans="1:10" ht="9" customHeight="1">
      <c r="A2" s="148" t="s">
        <v>75</v>
      </c>
      <c r="B2" s="149"/>
      <c r="C2" s="150"/>
      <c r="D2" s="49"/>
      <c r="E2" s="50"/>
      <c r="F2" s="50"/>
      <c r="G2" s="51"/>
      <c r="H2" s="45">
        <v>44250</v>
      </c>
      <c r="I2" s="46"/>
      <c r="J2" s="1"/>
    </row>
    <row r="3" spans="1:10" ht="9" customHeight="1">
      <c r="A3" s="148"/>
      <c r="B3" s="149"/>
      <c r="C3" s="150"/>
      <c r="D3" s="52"/>
      <c r="E3" s="53"/>
      <c r="F3" s="53"/>
      <c r="G3" s="54"/>
      <c r="H3" s="47"/>
      <c r="I3" s="48"/>
      <c r="J3" s="1"/>
    </row>
    <row r="4" spans="1:9" ht="15">
      <c r="A4" s="148"/>
      <c r="B4" s="149"/>
      <c r="C4" s="150"/>
      <c r="D4" s="12" t="s">
        <v>6</v>
      </c>
      <c r="E4" s="18" t="s">
        <v>22</v>
      </c>
      <c r="F4" s="12" t="s">
        <v>4</v>
      </c>
      <c r="G4" s="43" t="s">
        <v>21</v>
      </c>
      <c r="H4" s="43"/>
      <c r="I4" s="44"/>
    </row>
    <row r="5" spans="1:10" ht="15.75" thickBot="1">
      <c r="A5" s="151"/>
      <c r="B5" s="152"/>
      <c r="C5" s="153"/>
      <c r="D5" s="72"/>
      <c r="E5" s="74"/>
      <c r="F5" s="72"/>
      <c r="G5" s="73"/>
      <c r="H5" s="73"/>
      <c r="I5" s="74"/>
      <c r="J5" s="2"/>
    </row>
    <row r="6" spans="1:9" ht="42" customHeight="1">
      <c r="A6" s="9" t="s">
        <v>5</v>
      </c>
      <c r="B6" s="8" t="s">
        <v>0</v>
      </c>
      <c r="C6" s="7" t="s">
        <v>7</v>
      </c>
      <c r="D6" s="17" t="s">
        <v>16</v>
      </c>
      <c r="E6" s="69" t="s">
        <v>15</v>
      </c>
      <c r="F6" s="70"/>
      <c r="G6" s="71"/>
      <c r="H6" s="68" t="s">
        <v>14</v>
      </c>
      <c r="I6" s="68"/>
    </row>
    <row r="7" spans="1:9" ht="10.5" customHeight="1">
      <c r="A7" s="66">
        <v>1</v>
      </c>
      <c r="B7" s="81" t="s">
        <v>23</v>
      </c>
      <c r="C7" s="129" t="s">
        <v>57</v>
      </c>
      <c r="D7" s="13" t="s">
        <v>8</v>
      </c>
      <c r="E7" s="81">
        <v>3</v>
      </c>
      <c r="F7" s="81">
        <v>4</v>
      </c>
      <c r="G7" s="78">
        <f>E7*F7</f>
        <v>12</v>
      </c>
      <c r="H7" s="75" t="str">
        <f>IF(G7&gt;4,"YES","")</f>
        <v>YES</v>
      </c>
      <c r="I7" s="75">
        <f>IF(G7&lt;5,"NO","")</f>
      </c>
    </row>
    <row r="8" spans="1:9" ht="33.75" customHeight="1">
      <c r="A8" s="67"/>
      <c r="B8" s="146"/>
      <c r="C8" s="131"/>
      <c r="D8" s="32" t="s">
        <v>25</v>
      </c>
      <c r="E8" s="82"/>
      <c r="F8" s="82"/>
      <c r="G8" s="79"/>
      <c r="H8" s="76"/>
      <c r="I8" s="76"/>
    </row>
    <row r="9" spans="1:9" ht="10.5" customHeight="1">
      <c r="A9" s="67"/>
      <c r="B9" s="146"/>
      <c r="C9" s="131"/>
      <c r="D9" s="14" t="s">
        <v>9</v>
      </c>
      <c r="E9" s="82"/>
      <c r="F9" s="82"/>
      <c r="G9" s="79"/>
      <c r="H9" s="76"/>
      <c r="I9" s="76"/>
    </row>
    <row r="10" spans="1:9" ht="18" customHeight="1">
      <c r="A10" s="67"/>
      <c r="B10" s="147"/>
      <c r="C10" s="130"/>
      <c r="D10" s="4">
        <v>17</v>
      </c>
      <c r="E10" s="83"/>
      <c r="F10" s="83"/>
      <c r="G10" s="80"/>
      <c r="H10" s="77"/>
      <c r="I10" s="77"/>
    </row>
    <row r="11" spans="1:9" ht="10.5" customHeight="1">
      <c r="A11" s="66">
        <v>2</v>
      </c>
      <c r="B11" s="63" t="s">
        <v>39</v>
      </c>
      <c r="C11" s="129" t="s">
        <v>24</v>
      </c>
      <c r="D11" s="14" t="s">
        <v>8</v>
      </c>
      <c r="E11" s="91">
        <v>3</v>
      </c>
      <c r="F11" s="91">
        <v>4</v>
      </c>
      <c r="G11" s="78">
        <f>E11*F11</f>
        <v>12</v>
      </c>
      <c r="H11" s="75" t="str">
        <f>IF(G11&gt;4,"YES","")</f>
        <v>YES</v>
      </c>
      <c r="I11" s="75">
        <f>IF(G11&lt;5,"NO","")</f>
      </c>
    </row>
    <row r="12" spans="1:9" ht="33.75" customHeight="1">
      <c r="A12" s="67"/>
      <c r="B12" s="86"/>
      <c r="C12" s="131"/>
      <c r="D12" s="4" t="s">
        <v>25</v>
      </c>
      <c r="E12" s="82"/>
      <c r="F12" s="82"/>
      <c r="G12" s="79"/>
      <c r="H12" s="89"/>
      <c r="I12" s="89"/>
    </row>
    <row r="13" spans="1:9" ht="10.5" customHeight="1">
      <c r="A13" s="67"/>
      <c r="B13" s="86"/>
      <c r="C13" s="131"/>
      <c r="D13" s="14" t="s">
        <v>9</v>
      </c>
      <c r="E13" s="82"/>
      <c r="F13" s="82"/>
      <c r="G13" s="79"/>
      <c r="H13" s="89"/>
      <c r="I13" s="89"/>
    </row>
    <row r="14" spans="1:9" ht="18" customHeight="1">
      <c r="A14" s="88"/>
      <c r="B14" s="87"/>
      <c r="C14" s="130"/>
      <c r="D14" s="4">
        <v>17</v>
      </c>
      <c r="E14" s="83"/>
      <c r="F14" s="83"/>
      <c r="G14" s="80"/>
      <c r="H14" s="90"/>
      <c r="I14" s="90"/>
    </row>
    <row r="15" spans="1:9" ht="10.5" customHeight="1">
      <c r="A15" s="66">
        <v>3</v>
      </c>
      <c r="B15" s="63" t="s">
        <v>40</v>
      </c>
      <c r="C15" s="129" t="s">
        <v>24</v>
      </c>
      <c r="D15" s="16" t="s">
        <v>8</v>
      </c>
      <c r="E15" s="91">
        <v>3</v>
      </c>
      <c r="F15" s="91">
        <v>4</v>
      </c>
      <c r="G15" s="78">
        <f>E15*F15</f>
        <v>12</v>
      </c>
      <c r="H15" s="75" t="str">
        <f>IF(G15&gt;4,"YES","")</f>
        <v>YES</v>
      </c>
      <c r="I15" s="75">
        <f>IF(G15&lt;5,"NO","")</f>
      </c>
    </row>
    <row r="16" spans="1:9" ht="33.75" customHeight="1">
      <c r="A16" s="67"/>
      <c r="B16" s="86"/>
      <c r="C16" s="131"/>
      <c r="D16" s="15" t="s">
        <v>25</v>
      </c>
      <c r="E16" s="82"/>
      <c r="F16" s="82"/>
      <c r="G16" s="79"/>
      <c r="H16" s="89"/>
      <c r="I16" s="89"/>
    </row>
    <row r="17" spans="1:9" ht="10.5" customHeight="1">
      <c r="A17" s="67"/>
      <c r="B17" s="86"/>
      <c r="C17" s="131"/>
      <c r="D17" s="14" t="s">
        <v>9</v>
      </c>
      <c r="E17" s="82"/>
      <c r="F17" s="82"/>
      <c r="G17" s="79"/>
      <c r="H17" s="89"/>
      <c r="I17" s="89"/>
    </row>
    <row r="18" spans="1:9" ht="18" customHeight="1">
      <c r="A18" s="88"/>
      <c r="B18" s="87"/>
      <c r="C18" s="130"/>
      <c r="D18" s="4">
        <v>17</v>
      </c>
      <c r="E18" s="83"/>
      <c r="F18" s="83"/>
      <c r="G18" s="80"/>
      <c r="H18" s="90"/>
      <c r="I18" s="90"/>
    </row>
    <row r="19" spans="1:9" ht="10.5" customHeight="1">
      <c r="A19" s="66">
        <v>4</v>
      </c>
      <c r="B19" s="63" t="s">
        <v>41</v>
      </c>
      <c r="C19" s="129" t="s">
        <v>24</v>
      </c>
      <c r="D19" s="16" t="s">
        <v>8</v>
      </c>
      <c r="E19" s="91">
        <v>3</v>
      </c>
      <c r="F19" s="91">
        <v>4</v>
      </c>
      <c r="G19" s="78">
        <f>E19*F19</f>
        <v>12</v>
      </c>
      <c r="H19" s="75" t="str">
        <f>IF(G19&gt;4,"YES","")</f>
        <v>YES</v>
      </c>
      <c r="I19" s="75">
        <f>IF(G19&lt;5,"NO","")</f>
      </c>
    </row>
    <row r="20" spans="1:9" ht="33.75" customHeight="1">
      <c r="A20" s="67"/>
      <c r="B20" s="86"/>
      <c r="C20" s="131"/>
      <c r="D20" s="4" t="s">
        <v>25</v>
      </c>
      <c r="E20" s="82"/>
      <c r="F20" s="82"/>
      <c r="G20" s="79"/>
      <c r="H20" s="89"/>
      <c r="I20" s="89"/>
    </row>
    <row r="21" spans="1:9" ht="10.5" customHeight="1">
      <c r="A21" s="67"/>
      <c r="B21" s="86"/>
      <c r="C21" s="131"/>
      <c r="D21" s="16" t="s">
        <v>9</v>
      </c>
      <c r="E21" s="82"/>
      <c r="F21" s="82"/>
      <c r="G21" s="79"/>
      <c r="H21" s="89"/>
      <c r="I21" s="89"/>
    </row>
    <row r="22" spans="1:9" ht="18" customHeight="1">
      <c r="A22" s="88"/>
      <c r="B22" s="87"/>
      <c r="C22" s="130"/>
      <c r="D22" s="15">
        <v>17</v>
      </c>
      <c r="E22" s="83"/>
      <c r="F22" s="83"/>
      <c r="G22" s="80"/>
      <c r="H22" s="90"/>
      <c r="I22" s="90"/>
    </row>
    <row r="23" spans="1:9" ht="10.5" customHeight="1">
      <c r="A23" s="66">
        <v>5</v>
      </c>
      <c r="B23" s="63" t="s">
        <v>42</v>
      </c>
      <c r="C23" s="141" t="s">
        <v>43</v>
      </c>
      <c r="D23" s="16" t="s">
        <v>8</v>
      </c>
      <c r="E23" s="91">
        <v>3</v>
      </c>
      <c r="F23" s="91">
        <v>4</v>
      </c>
      <c r="G23" s="78">
        <f>E23*F23</f>
        <v>12</v>
      </c>
      <c r="H23" s="102" t="str">
        <f>IF(G23&gt;4,"YES","")</f>
        <v>YES</v>
      </c>
      <c r="I23" s="75">
        <f>IF(G23&lt;5,"NO","")</f>
      </c>
    </row>
    <row r="24" spans="1:9" ht="33.75" customHeight="1">
      <c r="A24" s="94"/>
      <c r="B24" s="86"/>
      <c r="C24" s="145"/>
      <c r="D24" s="15" t="s">
        <v>25</v>
      </c>
      <c r="E24" s="82"/>
      <c r="F24" s="82"/>
      <c r="G24" s="79"/>
      <c r="H24" s="103"/>
      <c r="I24" s="89"/>
    </row>
    <row r="25" spans="1:9" ht="10.5" customHeight="1">
      <c r="A25" s="94"/>
      <c r="B25" s="86"/>
      <c r="C25" s="145"/>
      <c r="D25" s="16" t="s">
        <v>9</v>
      </c>
      <c r="E25" s="82"/>
      <c r="F25" s="82"/>
      <c r="G25" s="79"/>
      <c r="H25" s="103"/>
      <c r="I25" s="89"/>
    </row>
    <row r="26" spans="1:9" ht="18" customHeight="1">
      <c r="A26" s="95"/>
      <c r="B26" s="87"/>
      <c r="C26" s="142"/>
      <c r="D26" s="15">
        <v>17</v>
      </c>
      <c r="E26" s="83"/>
      <c r="F26" s="83"/>
      <c r="G26" s="80"/>
      <c r="H26" s="104"/>
      <c r="I26" s="90"/>
    </row>
    <row r="27" spans="1:9" ht="15">
      <c r="A27" s="61" t="s">
        <v>1</v>
      </c>
      <c r="B27" s="62"/>
      <c r="C27" s="19"/>
      <c r="D27" s="12" t="s">
        <v>2</v>
      </c>
      <c r="E27" s="43"/>
      <c r="F27" s="43"/>
      <c r="G27" s="44"/>
      <c r="H27" s="12" t="s">
        <v>3</v>
      </c>
      <c r="I27" s="20" t="s">
        <v>17</v>
      </c>
    </row>
    <row r="28" spans="1:9" ht="15">
      <c r="A28" s="96" t="str">
        <f>IF(ISBLANK(A2),"",A2)</f>
        <v>Windmill Primary School, LS10 3HQ
Low Road Primary School, LS10 2QJ
New Bewerley Community School, LS11 6TB
Richmond Hill Academy, LS9 8PN
The Stephen Longfellow Academy, LS11 8PG
The Ruth Gorse Academy, LS10 1HW</v>
      </c>
      <c r="B28" s="97"/>
      <c r="C28" s="98"/>
      <c r="D28" s="116">
        <f>IF(ISBLANK(D2),"",D2)</f>
      </c>
      <c r="E28" s="117"/>
      <c r="F28" s="117"/>
      <c r="G28" s="118"/>
      <c r="H28" s="112">
        <f>IF(ISBLANK(H2),"",H2)</f>
        <v>44250</v>
      </c>
      <c r="I28" s="113"/>
    </row>
    <row r="29" spans="1:9" ht="15">
      <c r="A29" s="96"/>
      <c r="B29" s="97"/>
      <c r="C29" s="98"/>
      <c r="D29" s="119"/>
      <c r="E29" s="120"/>
      <c r="F29" s="120"/>
      <c r="G29" s="121"/>
      <c r="H29" s="114"/>
      <c r="I29" s="115"/>
    </row>
    <row r="30" spans="1:9" ht="15">
      <c r="A30" s="96"/>
      <c r="B30" s="97"/>
      <c r="C30" s="98"/>
      <c r="D30" s="12" t="s">
        <v>6</v>
      </c>
      <c r="E30" s="3"/>
      <c r="F30" s="12" t="s">
        <v>4</v>
      </c>
      <c r="G30" s="110"/>
      <c r="H30" s="110"/>
      <c r="I30" s="111"/>
    </row>
    <row r="31" spans="1:9" ht="15.75" thickBot="1">
      <c r="A31" s="99"/>
      <c r="B31" s="100"/>
      <c r="C31" s="101"/>
      <c r="D31" s="108">
        <f>IF(ISBLANK(D5),"",D5)</f>
      </c>
      <c r="E31" s="109"/>
      <c r="F31" s="72"/>
      <c r="G31" s="73"/>
      <c r="H31" s="73"/>
      <c r="I31" s="74"/>
    </row>
    <row r="32" spans="1:9" ht="45" customHeight="1">
      <c r="A32" s="9" t="s">
        <v>5</v>
      </c>
      <c r="B32" s="10" t="s">
        <v>10</v>
      </c>
      <c r="C32" s="10" t="s">
        <v>11</v>
      </c>
      <c r="D32" s="11" t="s">
        <v>13</v>
      </c>
      <c r="E32" s="106" t="s">
        <v>12</v>
      </c>
      <c r="F32" s="107"/>
      <c r="G32" s="107"/>
      <c r="H32" s="105" t="s">
        <v>18</v>
      </c>
      <c r="I32" s="105"/>
    </row>
    <row r="33" spans="1:9" ht="13.5" customHeight="1">
      <c r="A33" s="122">
        <v>1</v>
      </c>
      <c r="B33" s="6">
        <f>G7</f>
        <v>12</v>
      </c>
      <c r="C33" s="143" t="s">
        <v>58</v>
      </c>
      <c r="D33" s="129">
        <f>IF(B33&lt;5,"No Further Controls required","")</f>
      </c>
      <c r="E33" s="128">
        <v>2</v>
      </c>
      <c r="F33" s="128">
        <v>3</v>
      </c>
      <c r="G33" s="127">
        <f>E33*F33</f>
        <v>6</v>
      </c>
      <c r="H33" s="135" t="s">
        <v>38</v>
      </c>
      <c r="I33" s="136"/>
    </row>
    <row r="34" spans="1:9" ht="62.25" customHeight="1">
      <c r="A34" s="122"/>
      <c r="B34" s="5" t="str">
        <f>IF(ISBLANK(B7),"",B7)</f>
        <v>IH team moving in and around schools</v>
      </c>
      <c r="C34" s="144"/>
      <c r="D34" s="130"/>
      <c r="E34" s="83"/>
      <c r="F34" s="83"/>
      <c r="G34" s="80"/>
      <c r="H34" s="137"/>
      <c r="I34" s="138"/>
    </row>
    <row r="35" spans="1:9" ht="13.5" customHeight="1">
      <c r="A35" s="122">
        <v>2</v>
      </c>
      <c r="B35" s="6">
        <f>G11</f>
        <v>12</v>
      </c>
      <c r="C35" s="143" t="s">
        <v>59</v>
      </c>
      <c r="D35" s="129">
        <f>IF(B35&lt;5,"No Further Controls Required","")</f>
      </c>
      <c r="E35" s="128">
        <v>2</v>
      </c>
      <c r="F35" s="128">
        <v>3</v>
      </c>
      <c r="G35" s="127">
        <f>E35*F35</f>
        <v>6</v>
      </c>
      <c r="H35" s="135" t="s">
        <v>38</v>
      </c>
      <c r="I35" s="136"/>
    </row>
    <row r="36" spans="1:9" ht="62.25" customHeight="1">
      <c r="A36" s="122"/>
      <c r="B36" s="5" t="str">
        <f>IF(ISBLANK(B11),"",B11)</f>
        <v>IH team leading instrumental lessons in school</v>
      </c>
      <c r="C36" s="144"/>
      <c r="D36" s="130"/>
      <c r="E36" s="83"/>
      <c r="F36" s="83"/>
      <c r="G36" s="80"/>
      <c r="H36" s="137"/>
      <c r="I36" s="138"/>
    </row>
    <row r="37" spans="1:9" ht="13.5" customHeight="1">
      <c r="A37" s="122">
        <v>3</v>
      </c>
      <c r="B37" s="6">
        <f>G15</f>
        <v>12</v>
      </c>
      <c r="C37" s="154" t="s">
        <v>60</v>
      </c>
      <c r="D37" s="129">
        <f>IF(B37&lt;5,"No Further Controls Required","")</f>
      </c>
      <c r="E37" s="128">
        <v>2</v>
      </c>
      <c r="F37" s="128">
        <v>3</v>
      </c>
      <c r="G37" s="127">
        <f>E37*F37</f>
        <v>6</v>
      </c>
      <c r="H37" s="135" t="s">
        <v>38</v>
      </c>
      <c r="I37" s="136"/>
    </row>
    <row r="38" spans="1:9" ht="62.25" customHeight="1">
      <c r="A38" s="122"/>
      <c r="B38" s="5" t="str">
        <f>IF(ISBLANK(B15),"",B15)</f>
        <v>Teaching different year group bubbles in the same day.</v>
      </c>
      <c r="C38" s="155"/>
      <c r="D38" s="130"/>
      <c r="E38" s="83"/>
      <c r="F38" s="83"/>
      <c r="G38" s="80"/>
      <c r="H38" s="137"/>
      <c r="I38" s="138"/>
    </row>
    <row r="39" spans="1:9" ht="13.5" customHeight="1">
      <c r="A39" s="122">
        <v>4</v>
      </c>
      <c r="B39" s="6">
        <f>G19</f>
        <v>12</v>
      </c>
      <c r="C39" s="141" t="s">
        <v>61</v>
      </c>
      <c r="D39" s="129">
        <f>IF(B39&lt;5,"No Further Controls Required","")</f>
      </c>
      <c r="E39" s="128">
        <v>2</v>
      </c>
      <c r="F39" s="128">
        <v>3</v>
      </c>
      <c r="G39" s="127">
        <f>E39*F39</f>
        <v>6</v>
      </c>
      <c r="H39" s="135" t="s">
        <v>38</v>
      </c>
      <c r="I39" s="136"/>
    </row>
    <row r="40" spans="1:9" ht="62.25" customHeight="1">
      <c r="A40" s="122"/>
      <c r="B40" s="5" t="str">
        <f>IF(ISBLANK(B19),"",B19)</f>
        <v>Distributing music among pupils</v>
      </c>
      <c r="C40" s="142"/>
      <c r="D40" s="130"/>
      <c r="E40" s="83"/>
      <c r="F40" s="83"/>
      <c r="G40" s="80"/>
      <c r="H40" s="137"/>
      <c r="I40" s="138"/>
    </row>
    <row r="41" spans="1:9" ht="13.5" customHeight="1">
      <c r="A41" s="122">
        <v>5</v>
      </c>
      <c r="B41" s="6">
        <f>G23</f>
        <v>12</v>
      </c>
      <c r="C41" s="143" t="s">
        <v>62</v>
      </c>
      <c r="D41" s="129">
        <f>IF(B41&lt;5,"No Further Controls Required","")</f>
      </c>
      <c r="E41" s="128">
        <v>2</v>
      </c>
      <c r="F41" s="128">
        <v>3</v>
      </c>
      <c r="G41" s="127">
        <f>E41*F41</f>
        <v>6</v>
      </c>
      <c r="H41" s="135" t="s">
        <v>44</v>
      </c>
      <c r="I41" s="136"/>
    </row>
    <row r="42" spans="1:9" ht="62.25" customHeight="1">
      <c r="A42" s="122"/>
      <c r="B42" s="5" t="str">
        <f>IF(ISBLANK(B23),"",B23)</f>
        <v>instrument cleaning/repairs due to 4/5 month break before previous use</v>
      </c>
      <c r="C42" s="144"/>
      <c r="D42" s="130"/>
      <c r="E42" s="83"/>
      <c r="F42" s="83"/>
      <c r="G42" s="80"/>
      <c r="H42" s="137"/>
      <c r="I42" s="138"/>
    </row>
    <row r="43" spans="1:9" ht="15">
      <c r="A43" s="61" t="s">
        <v>1</v>
      </c>
      <c r="B43" s="62"/>
      <c r="C43" s="19"/>
      <c r="D43" s="12" t="s">
        <v>2</v>
      </c>
      <c r="E43" s="43"/>
      <c r="F43" s="43"/>
      <c r="G43" s="44"/>
      <c r="H43" s="12" t="s">
        <v>3</v>
      </c>
      <c r="I43" s="20" t="s">
        <v>17</v>
      </c>
    </row>
    <row r="44" spans="1:9" ht="15">
      <c r="A44" s="156" t="str">
        <f>IF(ISBLANK(A2),"",A2)</f>
        <v>Windmill Primary School, LS10 3HQ
Low Road Primary School, LS10 2QJ
New Bewerley Community School, LS11 6TB
Richmond Hill Academy, LS9 8PN
The Stephen Longfellow Academy, LS11 8PG
The Ruth Gorse Academy, LS10 1HW</v>
      </c>
      <c r="B44" s="157"/>
      <c r="C44" s="158"/>
      <c r="D44" s="49" t="s">
        <v>21</v>
      </c>
      <c r="E44" s="50"/>
      <c r="F44" s="50"/>
      <c r="G44" s="51"/>
      <c r="H44" s="45">
        <f>IF(ISBLANK(H2),"",H2)</f>
        <v>44250</v>
      </c>
      <c r="I44" s="46"/>
    </row>
    <row r="45" spans="1:9" ht="15">
      <c r="A45" s="156"/>
      <c r="B45" s="157"/>
      <c r="C45" s="158"/>
      <c r="D45" s="52"/>
      <c r="E45" s="53"/>
      <c r="F45" s="53"/>
      <c r="G45" s="54"/>
      <c r="H45" s="47"/>
      <c r="I45" s="48"/>
    </row>
    <row r="46" spans="1:9" ht="15">
      <c r="A46" s="156"/>
      <c r="B46" s="157"/>
      <c r="C46" s="158"/>
      <c r="D46" s="12" t="s">
        <v>6</v>
      </c>
      <c r="E46" s="21"/>
      <c r="F46" s="12" t="s">
        <v>4</v>
      </c>
      <c r="G46" s="43"/>
      <c r="H46" s="43"/>
      <c r="I46" s="44"/>
    </row>
    <row r="47" spans="1:9" ht="15.75" thickBot="1">
      <c r="A47" s="159"/>
      <c r="B47" s="160"/>
      <c r="C47" s="161"/>
      <c r="D47" s="72" t="s">
        <v>45</v>
      </c>
      <c r="E47" s="74"/>
      <c r="F47" s="72" t="s">
        <v>21</v>
      </c>
      <c r="G47" s="73"/>
      <c r="H47" s="73"/>
      <c r="I47" s="74"/>
    </row>
    <row r="48" spans="1:9" ht="42.75">
      <c r="A48" s="9" t="s">
        <v>5</v>
      </c>
      <c r="B48" s="8" t="s">
        <v>0</v>
      </c>
      <c r="C48" s="7" t="s">
        <v>7</v>
      </c>
      <c r="D48" s="17" t="s">
        <v>16</v>
      </c>
      <c r="E48" s="69" t="s">
        <v>15</v>
      </c>
      <c r="F48" s="70"/>
      <c r="G48" s="71"/>
      <c r="H48" s="68" t="s">
        <v>14</v>
      </c>
      <c r="I48" s="68"/>
    </row>
    <row r="49" spans="1:9" ht="18.75" customHeight="1">
      <c r="A49" s="66">
        <v>6</v>
      </c>
      <c r="B49" s="63" t="s">
        <v>46</v>
      </c>
      <c r="C49" s="129" t="s">
        <v>47</v>
      </c>
      <c r="D49" s="33" t="s">
        <v>8</v>
      </c>
      <c r="E49" s="81">
        <v>3</v>
      </c>
      <c r="F49" s="81">
        <v>4</v>
      </c>
      <c r="G49" s="78">
        <f>E49*F49</f>
        <v>12</v>
      </c>
      <c r="H49" s="75" t="str">
        <f>IF(G49&gt;4,"YES","")</f>
        <v>YES</v>
      </c>
      <c r="I49" s="75">
        <f>IF(G49&lt;5,"NO","")</f>
      </c>
    </row>
    <row r="50" spans="1:9" ht="18.75" customHeight="1">
      <c r="A50" s="67"/>
      <c r="B50" s="64"/>
      <c r="C50" s="131"/>
      <c r="D50" s="32" t="s">
        <v>25</v>
      </c>
      <c r="E50" s="82"/>
      <c r="F50" s="82"/>
      <c r="G50" s="79"/>
      <c r="H50" s="76"/>
      <c r="I50" s="76"/>
    </row>
    <row r="51" spans="1:9" ht="18.75" customHeight="1">
      <c r="A51" s="67"/>
      <c r="B51" s="64"/>
      <c r="C51" s="131"/>
      <c r="D51" s="16" t="s">
        <v>9</v>
      </c>
      <c r="E51" s="82"/>
      <c r="F51" s="82"/>
      <c r="G51" s="79"/>
      <c r="H51" s="76"/>
      <c r="I51" s="76"/>
    </row>
    <row r="52" spans="1:9" ht="18.75" customHeight="1">
      <c r="A52" s="67"/>
      <c r="B52" s="65"/>
      <c r="C52" s="130"/>
      <c r="D52" s="4">
        <v>17</v>
      </c>
      <c r="E52" s="83"/>
      <c r="F52" s="83"/>
      <c r="G52" s="80"/>
      <c r="H52" s="77"/>
      <c r="I52" s="77"/>
    </row>
    <row r="53" spans="1:9" ht="18.75" customHeight="1">
      <c r="A53" s="66">
        <v>7</v>
      </c>
      <c r="B53" s="63" t="s">
        <v>48</v>
      </c>
      <c r="C53" s="129" t="s">
        <v>24</v>
      </c>
      <c r="D53" s="16" t="s">
        <v>8</v>
      </c>
      <c r="E53" s="91">
        <v>3</v>
      </c>
      <c r="F53" s="91">
        <v>4</v>
      </c>
      <c r="G53" s="78">
        <f>E53*F53</f>
        <v>12</v>
      </c>
      <c r="H53" s="75" t="str">
        <f>IF(G53&gt;4,"YES","")</f>
        <v>YES</v>
      </c>
      <c r="I53" s="75">
        <f>IF(G53&lt;5,"NO","")</f>
      </c>
    </row>
    <row r="54" spans="1:9" ht="18.75" customHeight="1">
      <c r="A54" s="67"/>
      <c r="B54" s="86"/>
      <c r="C54" s="131"/>
      <c r="D54" s="4" t="s">
        <v>25</v>
      </c>
      <c r="E54" s="82"/>
      <c r="F54" s="82"/>
      <c r="G54" s="79"/>
      <c r="H54" s="89"/>
      <c r="I54" s="89"/>
    </row>
    <row r="55" spans="1:9" ht="18.75" customHeight="1">
      <c r="A55" s="67"/>
      <c r="B55" s="86"/>
      <c r="C55" s="131"/>
      <c r="D55" s="16" t="s">
        <v>9</v>
      </c>
      <c r="E55" s="82"/>
      <c r="F55" s="82"/>
      <c r="G55" s="79"/>
      <c r="H55" s="89"/>
      <c r="I55" s="89"/>
    </row>
    <row r="56" spans="1:9" ht="18.75" customHeight="1">
      <c r="A56" s="88"/>
      <c r="B56" s="87"/>
      <c r="C56" s="130"/>
      <c r="D56" s="4">
        <v>17</v>
      </c>
      <c r="E56" s="83"/>
      <c r="F56" s="83"/>
      <c r="G56" s="80"/>
      <c r="H56" s="90"/>
      <c r="I56" s="90"/>
    </row>
    <row r="57" spans="1:9" ht="18.75" customHeight="1">
      <c r="A57" s="66">
        <v>8</v>
      </c>
      <c r="B57" s="63" t="s">
        <v>49</v>
      </c>
      <c r="C57" s="129" t="s">
        <v>24</v>
      </c>
      <c r="D57" s="16" t="s">
        <v>8</v>
      </c>
      <c r="E57" s="91">
        <v>3</v>
      </c>
      <c r="F57" s="91">
        <v>4</v>
      </c>
      <c r="G57" s="78">
        <f>E57*F57</f>
        <v>12</v>
      </c>
      <c r="H57" s="75" t="str">
        <f>IF(G57&gt;4,"YES","")</f>
        <v>YES</v>
      </c>
      <c r="I57" s="75">
        <f>IF(G57&lt;5,"NO","")</f>
      </c>
    </row>
    <row r="58" spans="1:9" ht="18.75" customHeight="1">
      <c r="A58" s="67"/>
      <c r="B58" s="86"/>
      <c r="C58" s="131"/>
      <c r="D58" s="4" t="s">
        <v>25</v>
      </c>
      <c r="E58" s="82"/>
      <c r="F58" s="82"/>
      <c r="G58" s="79"/>
      <c r="H58" s="89"/>
      <c r="I58" s="89"/>
    </row>
    <row r="59" spans="1:9" ht="18.75" customHeight="1">
      <c r="A59" s="67"/>
      <c r="B59" s="86"/>
      <c r="C59" s="131"/>
      <c r="D59" s="16" t="s">
        <v>9</v>
      </c>
      <c r="E59" s="82"/>
      <c r="F59" s="82"/>
      <c r="G59" s="79"/>
      <c r="H59" s="89"/>
      <c r="I59" s="89"/>
    </row>
    <row r="60" spans="1:9" ht="18.75" customHeight="1">
      <c r="A60" s="88"/>
      <c r="B60" s="87"/>
      <c r="C60" s="130"/>
      <c r="D60" s="4">
        <v>17</v>
      </c>
      <c r="E60" s="83"/>
      <c r="F60" s="83"/>
      <c r="G60" s="80"/>
      <c r="H60" s="90"/>
      <c r="I60" s="90"/>
    </row>
    <row r="61" spans="1:9" ht="18.75" customHeight="1">
      <c r="A61" s="66">
        <v>9</v>
      </c>
      <c r="B61" s="63" t="s">
        <v>51</v>
      </c>
      <c r="C61" s="129" t="s">
        <v>24</v>
      </c>
      <c r="D61" s="16" t="s">
        <v>8</v>
      </c>
      <c r="E61" s="91">
        <v>3</v>
      </c>
      <c r="F61" s="91">
        <v>4</v>
      </c>
      <c r="G61" s="78">
        <f>E61*F61</f>
        <v>12</v>
      </c>
      <c r="H61" s="75" t="str">
        <f>IF(G61&gt;4,"YES","")</f>
        <v>YES</v>
      </c>
      <c r="I61" s="75">
        <f>IF(G61&lt;5,"NO","")</f>
      </c>
    </row>
    <row r="62" spans="1:9" ht="18.75" customHeight="1">
      <c r="A62" s="67"/>
      <c r="B62" s="86"/>
      <c r="C62" s="131"/>
      <c r="D62" s="4" t="s">
        <v>25</v>
      </c>
      <c r="E62" s="82"/>
      <c r="F62" s="82"/>
      <c r="G62" s="79"/>
      <c r="H62" s="89"/>
      <c r="I62" s="89"/>
    </row>
    <row r="63" spans="1:9" ht="18.75" customHeight="1">
      <c r="A63" s="67"/>
      <c r="B63" s="86"/>
      <c r="C63" s="131"/>
      <c r="D63" s="16" t="s">
        <v>9</v>
      </c>
      <c r="E63" s="82"/>
      <c r="F63" s="82"/>
      <c r="G63" s="79"/>
      <c r="H63" s="89"/>
      <c r="I63" s="89"/>
    </row>
    <row r="64" spans="1:9" ht="18.75" customHeight="1">
      <c r="A64" s="88"/>
      <c r="B64" s="87"/>
      <c r="C64" s="130"/>
      <c r="D64" s="4">
        <v>17</v>
      </c>
      <c r="E64" s="83"/>
      <c r="F64" s="83"/>
      <c r="G64" s="80"/>
      <c r="H64" s="90"/>
      <c r="I64" s="90"/>
    </row>
    <row r="65" spans="1:9" ht="18.75" customHeight="1">
      <c r="A65" s="66">
        <v>10</v>
      </c>
      <c r="B65" s="63" t="s">
        <v>53</v>
      </c>
      <c r="C65" s="92" t="s">
        <v>54</v>
      </c>
      <c r="D65" s="16" t="s">
        <v>8</v>
      </c>
      <c r="E65" s="91">
        <v>3</v>
      </c>
      <c r="F65" s="91">
        <v>4</v>
      </c>
      <c r="G65" s="78">
        <f>E65*F65</f>
        <v>12</v>
      </c>
      <c r="H65" s="102" t="str">
        <f>IF(G65&gt;4,"YES","")</f>
        <v>YES</v>
      </c>
      <c r="I65" s="75">
        <f>IF(G65&lt;5,"NO","")</f>
      </c>
    </row>
    <row r="66" spans="1:9" ht="18.75" customHeight="1">
      <c r="A66" s="94"/>
      <c r="B66" s="86"/>
      <c r="C66" s="84"/>
      <c r="D66" s="4"/>
      <c r="E66" s="82"/>
      <c r="F66" s="82"/>
      <c r="G66" s="79"/>
      <c r="H66" s="103"/>
      <c r="I66" s="89"/>
    </row>
    <row r="67" spans="1:9" ht="18.75" customHeight="1">
      <c r="A67" s="94"/>
      <c r="B67" s="86"/>
      <c r="C67" s="84"/>
      <c r="D67" s="16" t="s">
        <v>9</v>
      </c>
      <c r="E67" s="82"/>
      <c r="F67" s="82"/>
      <c r="G67" s="79"/>
      <c r="H67" s="103"/>
      <c r="I67" s="89"/>
    </row>
    <row r="68" spans="1:9" ht="18.75" customHeight="1">
      <c r="A68" s="95"/>
      <c r="B68" s="87"/>
      <c r="C68" s="93"/>
      <c r="D68" s="4"/>
      <c r="E68" s="83"/>
      <c r="F68" s="83"/>
      <c r="G68" s="80"/>
      <c r="H68" s="104"/>
      <c r="I68" s="90"/>
    </row>
    <row r="69" spans="1:9" ht="15">
      <c r="A69" s="61" t="s">
        <v>1</v>
      </c>
      <c r="B69" s="62"/>
      <c r="C69" s="19"/>
      <c r="D69" s="12" t="s">
        <v>2</v>
      </c>
      <c r="E69" s="43"/>
      <c r="F69" s="43"/>
      <c r="G69" s="44"/>
      <c r="H69" s="12" t="s">
        <v>3</v>
      </c>
      <c r="I69" s="20" t="s">
        <v>17</v>
      </c>
    </row>
    <row r="70" spans="1:9" ht="15">
      <c r="A70" s="96" t="str">
        <f>IF(ISBLANK(A2),"",A2)</f>
        <v>Windmill Primary School, LS10 3HQ
Low Road Primary School, LS10 2QJ
New Bewerley Community School, LS11 6TB
Richmond Hill Academy, LS9 8PN
The Stephen Longfellow Academy, LS11 8PG
The Ruth Gorse Academy, LS10 1HW</v>
      </c>
      <c r="B70" s="97"/>
      <c r="C70" s="98"/>
      <c r="D70" s="116">
        <f>IF(ISBLANK(D2),"",D2)</f>
      </c>
      <c r="E70" s="117"/>
      <c r="F70" s="117"/>
      <c r="G70" s="118"/>
      <c r="H70" s="112">
        <f>IF(ISBLANK(H2),"",H2)</f>
        <v>44250</v>
      </c>
      <c r="I70" s="113"/>
    </row>
    <row r="71" spans="1:9" ht="15">
      <c r="A71" s="96"/>
      <c r="B71" s="97"/>
      <c r="C71" s="98"/>
      <c r="D71" s="119"/>
      <c r="E71" s="120"/>
      <c r="F71" s="120"/>
      <c r="G71" s="121"/>
      <c r="H71" s="114"/>
      <c r="I71" s="115"/>
    </row>
    <row r="72" spans="1:9" ht="15">
      <c r="A72" s="96"/>
      <c r="B72" s="97"/>
      <c r="C72" s="98"/>
      <c r="D72" s="12" t="s">
        <v>6</v>
      </c>
      <c r="E72" s="3"/>
      <c r="F72" s="12" t="s">
        <v>4</v>
      </c>
      <c r="G72" s="110"/>
      <c r="H72" s="110"/>
      <c r="I72" s="111"/>
    </row>
    <row r="73" spans="1:9" ht="15.75" thickBot="1">
      <c r="A73" s="99"/>
      <c r="B73" s="100"/>
      <c r="C73" s="101"/>
      <c r="D73" s="108">
        <f>IF(ISBLANK(D5),"",D5)</f>
      </c>
      <c r="E73" s="109"/>
      <c r="F73" s="72"/>
      <c r="G73" s="73"/>
      <c r="H73" s="73"/>
      <c r="I73" s="74"/>
    </row>
    <row r="74" spans="1:9" ht="45">
      <c r="A74" s="9" t="s">
        <v>5</v>
      </c>
      <c r="B74" s="10" t="s">
        <v>10</v>
      </c>
      <c r="C74" s="10" t="s">
        <v>11</v>
      </c>
      <c r="D74" s="11" t="s">
        <v>13</v>
      </c>
      <c r="E74" s="106" t="s">
        <v>12</v>
      </c>
      <c r="F74" s="107"/>
      <c r="G74" s="107"/>
      <c r="H74" s="105" t="s">
        <v>18</v>
      </c>
      <c r="I74" s="105"/>
    </row>
    <row r="75" spans="1:9" ht="13.5" customHeight="1">
      <c r="A75" s="122">
        <v>6</v>
      </c>
      <c r="B75" s="6">
        <f>G49</f>
        <v>12</v>
      </c>
      <c r="C75" s="154" t="s">
        <v>63</v>
      </c>
      <c r="D75" s="129">
        <f>IF(B75&lt;5,"No Further Controls required","")</f>
      </c>
      <c r="E75" s="128">
        <v>2</v>
      </c>
      <c r="F75" s="128">
        <v>3</v>
      </c>
      <c r="G75" s="127">
        <f>E75*F75</f>
        <v>6</v>
      </c>
      <c r="H75" s="135" t="s">
        <v>38</v>
      </c>
      <c r="I75" s="136"/>
    </row>
    <row r="76" spans="1:9" ht="62.25" customHeight="1">
      <c r="A76" s="122"/>
      <c r="B76" s="5" t="str">
        <f>IF(ISBLANK(B49),"",B49)</f>
        <v>Teaching of singing and Wind and Brass instruments are higher risk, and not advised by government guidelines.</v>
      </c>
      <c r="C76" s="155"/>
      <c r="D76" s="130"/>
      <c r="E76" s="83"/>
      <c r="F76" s="83"/>
      <c r="G76" s="80"/>
      <c r="H76" s="137"/>
      <c r="I76" s="138"/>
    </row>
    <row r="77" spans="1:9" ht="13.5" customHeight="1">
      <c r="A77" s="122">
        <v>7</v>
      </c>
      <c r="B77" s="6">
        <f>G53</f>
        <v>12</v>
      </c>
      <c r="C77" s="143" t="s">
        <v>64</v>
      </c>
      <c r="D77" s="129">
        <f>IF(B77&lt;5,"No Further Controls Required","")</f>
      </c>
      <c r="E77" s="128">
        <v>2</v>
      </c>
      <c r="F77" s="128">
        <v>3</v>
      </c>
      <c r="G77" s="127">
        <f>E77*F77</f>
        <v>6</v>
      </c>
      <c r="H77" s="135" t="s">
        <v>38</v>
      </c>
      <c r="I77" s="136"/>
    </row>
    <row r="78" spans="1:9" ht="62.25" customHeight="1">
      <c r="A78" s="122"/>
      <c r="B78" s="5" t="str">
        <f>IF(ISBLANK(B53),"",B53)</f>
        <v>Additional equipment needed for sessions e..g EYFS and SEND sessions</v>
      </c>
      <c r="C78" s="144"/>
      <c r="D78" s="130"/>
      <c r="E78" s="83"/>
      <c r="F78" s="83"/>
      <c r="G78" s="80"/>
      <c r="H78" s="137"/>
      <c r="I78" s="138"/>
    </row>
    <row r="79" spans="1:9" ht="13.5" customHeight="1">
      <c r="A79" s="122">
        <v>8</v>
      </c>
      <c r="B79" s="6">
        <f>G57</f>
        <v>12</v>
      </c>
      <c r="C79" s="143" t="s">
        <v>50</v>
      </c>
      <c r="D79" s="129">
        <f>IF(B79&lt;5,"No Further Controls Required","")</f>
      </c>
      <c r="E79" s="128">
        <v>2</v>
      </c>
      <c r="F79" s="128">
        <v>3</v>
      </c>
      <c r="G79" s="127">
        <f>E79*F79</f>
        <v>6</v>
      </c>
      <c r="H79" s="135" t="s">
        <v>38</v>
      </c>
      <c r="I79" s="136"/>
    </row>
    <row r="80" spans="1:9" ht="62.25" customHeight="1">
      <c r="A80" s="122"/>
      <c r="B80" s="5" t="str">
        <f>IF(ISBLANK(B57),"",B57)</f>
        <v>Setting up spaces for sessions</v>
      </c>
      <c r="C80" s="144"/>
      <c r="D80" s="130"/>
      <c r="E80" s="83"/>
      <c r="F80" s="83"/>
      <c r="G80" s="80"/>
      <c r="H80" s="137"/>
      <c r="I80" s="138"/>
    </row>
    <row r="81" spans="1:9" ht="13.5" customHeight="1">
      <c r="A81" s="122">
        <v>9</v>
      </c>
      <c r="B81" s="6">
        <f>G61</f>
        <v>12</v>
      </c>
      <c r="C81" s="143" t="s">
        <v>52</v>
      </c>
      <c r="D81" s="129">
        <f>IF(B81&lt;5,"No Further Controls Required","")</f>
      </c>
      <c r="E81" s="128">
        <v>2</v>
      </c>
      <c r="F81" s="128">
        <v>3</v>
      </c>
      <c r="G81" s="127">
        <f>E81*F81</f>
        <v>6</v>
      </c>
      <c r="H81" s="135" t="s">
        <v>38</v>
      </c>
      <c r="I81" s="136"/>
    </row>
    <row r="82" spans="1:9" ht="62.25" customHeight="1">
      <c r="A82" s="122"/>
      <c r="B82" s="5" t="str">
        <f>IF(ISBLANK(B61),"",B61)</f>
        <v>Team members displaying Coronavirus symptoms</v>
      </c>
      <c r="C82" s="144"/>
      <c r="D82" s="130"/>
      <c r="E82" s="83"/>
      <c r="F82" s="83"/>
      <c r="G82" s="80"/>
      <c r="H82" s="137"/>
      <c r="I82" s="138"/>
    </row>
    <row r="83" spans="1:9" ht="13.5" customHeight="1">
      <c r="A83" s="122">
        <v>10</v>
      </c>
      <c r="B83" s="6">
        <f>G65</f>
        <v>12</v>
      </c>
      <c r="C83" s="154" t="s">
        <v>65</v>
      </c>
      <c r="D83" s="129">
        <f>IF(B83&lt;5,"No Further Controls Required","")</f>
      </c>
      <c r="E83" s="128">
        <v>2</v>
      </c>
      <c r="F83" s="128">
        <v>3</v>
      </c>
      <c r="G83" s="127">
        <f>E83*F83</f>
        <v>6</v>
      </c>
      <c r="H83" s="135" t="s">
        <v>38</v>
      </c>
      <c r="I83" s="136"/>
    </row>
    <row r="84" spans="1:9" ht="62.25" customHeight="1">
      <c r="A84" s="122"/>
      <c r="B84" s="5" t="str">
        <f>IF(ISBLANK(B65),"",B65)</f>
        <v>PHE (Public Health England) suggests PPE not necessary in educational settings. </v>
      </c>
      <c r="C84" s="155"/>
      <c r="D84" s="130"/>
      <c r="E84" s="83"/>
      <c r="F84" s="83"/>
      <c r="G84" s="80"/>
      <c r="H84" s="137"/>
      <c r="I84" s="138"/>
    </row>
    <row r="85" spans="1:9" ht="15">
      <c r="A85" s="61" t="s">
        <v>1</v>
      </c>
      <c r="B85" s="62"/>
      <c r="C85" s="19"/>
      <c r="D85" s="12" t="s">
        <v>2</v>
      </c>
      <c r="E85" s="43"/>
      <c r="F85" s="43"/>
      <c r="G85" s="44"/>
      <c r="H85" s="12" t="s">
        <v>3</v>
      </c>
      <c r="I85" s="20" t="s">
        <v>17</v>
      </c>
    </row>
    <row r="86" spans="1:9" ht="15">
      <c r="A86" s="55" t="str">
        <f>IF(ISBLANK(A2),"",A2)</f>
        <v>Windmill Primary School, LS10 3HQ
Low Road Primary School, LS10 2QJ
New Bewerley Community School, LS11 6TB
Richmond Hill Academy, LS9 8PN
The Stephen Longfellow Academy, LS11 8PG
The Ruth Gorse Academy, LS10 1HW</v>
      </c>
      <c r="B86" s="56"/>
      <c r="C86" s="57"/>
      <c r="D86" s="49">
        <f>IF(ISBLANK(D2),"",D2)</f>
      </c>
      <c r="E86" s="50"/>
      <c r="F86" s="50"/>
      <c r="G86" s="51"/>
      <c r="H86" s="45">
        <f>IF(ISBLANK(H2),"",H2)</f>
        <v>44250</v>
      </c>
      <c r="I86" s="46"/>
    </row>
    <row r="87" spans="1:9" ht="15">
      <c r="A87" s="55"/>
      <c r="B87" s="56"/>
      <c r="C87" s="57"/>
      <c r="D87" s="52"/>
      <c r="E87" s="53"/>
      <c r="F87" s="53"/>
      <c r="G87" s="54"/>
      <c r="H87" s="47"/>
      <c r="I87" s="48"/>
    </row>
    <row r="88" spans="1:9" ht="15">
      <c r="A88" s="55"/>
      <c r="B88" s="56"/>
      <c r="C88" s="57"/>
      <c r="D88" s="12" t="s">
        <v>6</v>
      </c>
      <c r="E88" s="31"/>
      <c r="F88" s="12" t="s">
        <v>4</v>
      </c>
      <c r="G88" s="43"/>
      <c r="H88" s="43"/>
      <c r="I88" s="44"/>
    </row>
    <row r="89" spans="1:9" ht="15.75" thickBot="1">
      <c r="A89" s="58"/>
      <c r="B89" s="59"/>
      <c r="C89" s="60"/>
      <c r="D89" s="72">
        <f>IF(ISBLANK(D5),"",D5)</f>
      </c>
      <c r="E89" s="74"/>
      <c r="F89" s="72"/>
      <c r="G89" s="73"/>
      <c r="H89" s="73"/>
      <c r="I89" s="74"/>
    </row>
    <row r="90" spans="1:9" ht="42.75">
      <c r="A90" s="9" t="s">
        <v>5</v>
      </c>
      <c r="B90" s="8" t="s">
        <v>0</v>
      </c>
      <c r="C90" s="7" t="s">
        <v>7</v>
      </c>
      <c r="D90" s="17" t="s">
        <v>16</v>
      </c>
      <c r="E90" s="69" t="s">
        <v>15</v>
      </c>
      <c r="F90" s="70"/>
      <c r="G90" s="71"/>
      <c r="H90" s="68" t="s">
        <v>14</v>
      </c>
      <c r="I90" s="68"/>
    </row>
    <row r="91" spans="1:9" ht="15">
      <c r="A91" s="66">
        <v>11</v>
      </c>
      <c r="B91" s="63" t="s">
        <v>55</v>
      </c>
      <c r="C91" s="129" t="s">
        <v>24</v>
      </c>
      <c r="D91" s="33" t="s">
        <v>8</v>
      </c>
      <c r="E91" s="81">
        <v>3</v>
      </c>
      <c r="F91" s="81">
        <v>4</v>
      </c>
      <c r="G91" s="78">
        <f>E91*F91</f>
        <v>12</v>
      </c>
      <c r="H91" s="75" t="str">
        <f>IF(G91&gt;4,"YES","")</f>
        <v>YES</v>
      </c>
      <c r="I91" s="75">
        <f>IF(G91&lt;5,"NO","")</f>
      </c>
    </row>
    <row r="92" spans="1:9" ht="15">
      <c r="A92" s="67"/>
      <c r="B92" s="64"/>
      <c r="C92" s="131"/>
      <c r="D92" s="32" t="s">
        <v>25</v>
      </c>
      <c r="E92" s="82"/>
      <c r="F92" s="82"/>
      <c r="G92" s="79"/>
      <c r="H92" s="76"/>
      <c r="I92" s="76"/>
    </row>
    <row r="93" spans="1:9" ht="15">
      <c r="A93" s="67"/>
      <c r="B93" s="64"/>
      <c r="C93" s="131"/>
      <c r="D93" s="16" t="s">
        <v>9</v>
      </c>
      <c r="E93" s="82"/>
      <c r="F93" s="82"/>
      <c r="G93" s="79"/>
      <c r="H93" s="76"/>
      <c r="I93" s="76"/>
    </row>
    <row r="94" spans="1:9" ht="15">
      <c r="A94" s="67"/>
      <c r="B94" s="65"/>
      <c r="C94" s="130"/>
      <c r="D94" s="4">
        <v>17</v>
      </c>
      <c r="E94" s="83"/>
      <c r="F94" s="83"/>
      <c r="G94" s="80"/>
      <c r="H94" s="77"/>
      <c r="I94" s="77"/>
    </row>
    <row r="95" spans="1:9" ht="15">
      <c r="A95" s="66">
        <v>12</v>
      </c>
      <c r="B95" s="63" t="s">
        <v>56</v>
      </c>
      <c r="C95" s="129" t="s">
        <v>24</v>
      </c>
      <c r="D95" s="16" t="s">
        <v>8</v>
      </c>
      <c r="E95" s="91">
        <v>3</v>
      </c>
      <c r="F95" s="91">
        <v>4</v>
      </c>
      <c r="G95" s="78">
        <f>E95*F95</f>
        <v>12</v>
      </c>
      <c r="H95" s="75" t="str">
        <f>IF(G95&gt;4,"YES","")</f>
        <v>YES</v>
      </c>
      <c r="I95" s="75">
        <f>IF(G95&lt;5,"NO","")</f>
      </c>
    </row>
    <row r="96" spans="1:9" ht="15">
      <c r="A96" s="67"/>
      <c r="B96" s="86"/>
      <c r="C96" s="131"/>
      <c r="D96" s="32" t="s">
        <v>25</v>
      </c>
      <c r="E96" s="82"/>
      <c r="F96" s="82"/>
      <c r="G96" s="79"/>
      <c r="H96" s="89"/>
      <c r="I96" s="89"/>
    </row>
    <row r="97" spans="1:9" ht="15">
      <c r="A97" s="67"/>
      <c r="B97" s="86"/>
      <c r="C97" s="131"/>
      <c r="D97" s="16" t="s">
        <v>9</v>
      </c>
      <c r="E97" s="82"/>
      <c r="F97" s="82"/>
      <c r="G97" s="79"/>
      <c r="H97" s="89"/>
      <c r="I97" s="89"/>
    </row>
    <row r="98" spans="1:9" ht="15">
      <c r="A98" s="88"/>
      <c r="B98" s="87"/>
      <c r="C98" s="130"/>
      <c r="D98" s="4">
        <v>4</v>
      </c>
      <c r="E98" s="83"/>
      <c r="F98" s="83"/>
      <c r="G98" s="80"/>
      <c r="H98" s="90"/>
      <c r="I98" s="90"/>
    </row>
    <row r="99" spans="1:9" ht="15">
      <c r="A99" s="66">
        <v>13</v>
      </c>
      <c r="B99" s="63" t="s">
        <v>76</v>
      </c>
      <c r="C99" s="129" t="s">
        <v>54</v>
      </c>
      <c r="D99" s="16" t="s">
        <v>8</v>
      </c>
      <c r="E99" s="91">
        <v>3</v>
      </c>
      <c r="F99" s="91">
        <v>4</v>
      </c>
      <c r="G99" s="78">
        <f>E99*F99</f>
        <v>12</v>
      </c>
      <c r="H99" s="75" t="str">
        <f>IF(G99&gt;4,"YES","")</f>
        <v>YES</v>
      </c>
      <c r="I99" s="75">
        <f>IF(G99&lt;5,"NO","")</f>
      </c>
    </row>
    <row r="100" spans="1:9" ht="15">
      <c r="A100" s="67"/>
      <c r="B100" s="64"/>
      <c r="C100" s="131"/>
      <c r="D100" s="4"/>
      <c r="E100" s="82"/>
      <c r="F100" s="82"/>
      <c r="G100" s="79"/>
      <c r="H100" s="89"/>
      <c r="I100" s="89"/>
    </row>
    <row r="101" spans="1:9" ht="15">
      <c r="A101" s="67"/>
      <c r="B101" s="64"/>
      <c r="C101" s="131"/>
      <c r="D101" s="16" t="s">
        <v>9</v>
      </c>
      <c r="E101" s="82"/>
      <c r="F101" s="82"/>
      <c r="G101" s="79"/>
      <c r="H101" s="89"/>
      <c r="I101" s="89"/>
    </row>
    <row r="102" spans="1:9" ht="15">
      <c r="A102" s="88"/>
      <c r="B102" s="65"/>
      <c r="C102" s="130"/>
      <c r="D102" s="4"/>
      <c r="E102" s="83"/>
      <c r="F102" s="83"/>
      <c r="G102" s="80"/>
      <c r="H102" s="90"/>
      <c r="I102" s="90"/>
    </row>
    <row r="103" spans="1:9" ht="15">
      <c r="A103" s="66">
        <v>14</v>
      </c>
      <c r="B103" s="63" t="s">
        <v>77</v>
      </c>
      <c r="C103" s="129" t="s">
        <v>54</v>
      </c>
      <c r="D103" s="16" t="s">
        <v>8</v>
      </c>
      <c r="E103" s="91">
        <v>3</v>
      </c>
      <c r="F103" s="91">
        <v>4</v>
      </c>
      <c r="G103" s="78">
        <f>E103*F103</f>
        <v>12</v>
      </c>
      <c r="H103" s="75" t="str">
        <f>IF(G103&gt;4,"YES","")</f>
        <v>YES</v>
      </c>
      <c r="I103" s="75">
        <f>IF(G103&lt;5,"NO","")</f>
      </c>
    </row>
    <row r="104" spans="1:9" ht="15">
      <c r="A104" s="67"/>
      <c r="B104" s="64"/>
      <c r="C104" s="131"/>
      <c r="D104" s="4"/>
      <c r="E104" s="82"/>
      <c r="F104" s="82"/>
      <c r="G104" s="79"/>
      <c r="H104" s="89"/>
      <c r="I104" s="89"/>
    </row>
    <row r="105" spans="1:9" ht="15">
      <c r="A105" s="67"/>
      <c r="B105" s="64"/>
      <c r="C105" s="131"/>
      <c r="D105" s="16" t="s">
        <v>9</v>
      </c>
      <c r="E105" s="82"/>
      <c r="F105" s="82"/>
      <c r="G105" s="79"/>
      <c r="H105" s="89"/>
      <c r="I105" s="89"/>
    </row>
    <row r="106" spans="1:9" ht="15">
      <c r="A106" s="88"/>
      <c r="B106" s="65"/>
      <c r="C106" s="130"/>
      <c r="D106" s="4"/>
      <c r="E106" s="83"/>
      <c r="F106" s="83"/>
      <c r="G106" s="80"/>
      <c r="H106" s="90"/>
      <c r="I106" s="90"/>
    </row>
    <row r="107" spans="1:9" ht="15">
      <c r="A107" s="66">
        <v>15</v>
      </c>
      <c r="B107" s="63" t="s">
        <v>68</v>
      </c>
      <c r="C107" s="129" t="s">
        <v>69</v>
      </c>
      <c r="D107" s="16" t="s">
        <v>8</v>
      </c>
      <c r="E107" s="91">
        <v>3</v>
      </c>
      <c r="F107" s="91">
        <v>3</v>
      </c>
      <c r="G107" s="78">
        <f>E107*F107</f>
        <v>9</v>
      </c>
      <c r="H107" s="102" t="str">
        <f>IF(G107&gt;4,"YES","")</f>
        <v>YES</v>
      </c>
      <c r="I107" s="75">
        <f>IF(G107&lt;5,"NO","")</f>
      </c>
    </row>
    <row r="108" spans="1:9" ht="15">
      <c r="A108" s="94"/>
      <c r="B108" s="86"/>
      <c r="C108" s="131"/>
      <c r="D108" s="4"/>
      <c r="E108" s="82"/>
      <c r="F108" s="82"/>
      <c r="G108" s="79"/>
      <c r="H108" s="103"/>
      <c r="I108" s="89"/>
    </row>
    <row r="109" spans="1:9" ht="15">
      <c r="A109" s="94"/>
      <c r="B109" s="86"/>
      <c r="C109" s="131"/>
      <c r="D109" s="16" t="s">
        <v>9</v>
      </c>
      <c r="E109" s="82"/>
      <c r="F109" s="82"/>
      <c r="G109" s="79"/>
      <c r="H109" s="103"/>
      <c r="I109" s="89"/>
    </row>
    <row r="110" spans="1:9" ht="15">
      <c r="A110" s="95"/>
      <c r="B110" s="87"/>
      <c r="C110" s="130"/>
      <c r="D110" s="4"/>
      <c r="E110" s="83"/>
      <c r="F110" s="83"/>
      <c r="G110" s="80"/>
      <c r="H110" s="104"/>
      <c r="I110" s="90"/>
    </row>
    <row r="111" spans="1:9" ht="15">
      <c r="A111" s="61" t="s">
        <v>1</v>
      </c>
      <c r="B111" s="62"/>
      <c r="C111" s="19"/>
      <c r="D111" s="12" t="s">
        <v>2</v>
      </c>
      <c r="E111" s="43"/>
      <c r="F111" s="43"/>
      <c r="G111" s="44"/>
      <c r="H111" s="12" t="s">
        <v>3</v>
      </c>
      <c r="I111" s="20" t="s">
        <v>17</v>
      </c>
    </row>
    <row r="112" spans="1:9" ht="15">
      <c r="A112" s="96" t="str">
        <f>IF(ISBLANK(A2),"",A2)</f>
        <v>Windmill Primary School, LS10 3HQ
Low Road Primary School, LS10 2QJ
New Bewerley Community School, LS11 6TB
Richmond Hill Academy, LS9 8PN
The Stephen Longfellow Academy, LS11 8PG
The Ruth Gorse Academy, LS10 1HW</v>
      </c>
      <c r="B112" s="97"/>
      <c r="C112" s="98"/>
      <c r="D112" s="116">
        <f>IF(ISBLANK(D2),"",D2)</f>
      </c>
      <c r="E112" s="117"/>
      <c r="F112" s="117"/>
      <c r="G112" s="118"/>
      <c r="H112" s="112">
        <f>IF(ISBLANK(H2),"",H2)</f>
        <v>44250</v>
      </c>
      <c r="I112" s="113"/>
    </row>
    <row r="113" spans="1:9" ht="15">
      <c r="A113" s="96"/>
      <c r="B113" s="97"/>
      <c r="C113" s="98"/>
      <c r="D113" s="119"/>
      <c r="E113" s="120"/>
      <c r="F113" s="120"/>
      <c r="G113" s="121"/>
      <c r="H113" s="114"/>
      <c r="I113" s="115"/>
    </row>
    <row r="114" spans="1:9" ht="15">
      <c r="A114" s="96"/>
      <c r="B114" s="97"/>
      <c r="C114" s="98"/>
      <c r="D114" s="12" t="s">
        <v>6</v>
      </c>
      <c r="E114" s="3"/>
      <c r="F114" s="12" t="s">
        <v>4</v>
      </c>
      <c r="G114" s="110"/>
      <c r="H114" s="110"/>
      <c r="I114" s="111"/>
    </row>
    <row r="115" spans="1:9" ht="15.75" thickBot="1">
      <c r="A115" s="99"/>
      <c r="B115" s="100"/>
      <c r="C115" s="101"/>
      <c r="D115" s="108">
        <f>IF(ISBLANK(D5),"",D5)</f>
      </c>
      <c r="E115" s="109"/>
      <c r="F115" s="72"/>
      <c r="G115" s="73"/>
      <c r="H115" s="73"/>
      <c r="I115" s="74"/>
    </row>
    <row r="116" spans="1:9" ht="45">
      <c r="A116" s="9" t="s">
        <v>5</v>
      </c>
      <c r="B116" s="10" t="s">
        <v>10</v>
      </c>
      <c r="C116" s="10" t="s">
        <v>11</v>
      </c>
      <c r="D116" s="11" t="s">
        <v>13</v>
      </c>
      <c r="E116" s="106" t="s">
        <v>12</v>
      </c>
      <c r="F116" s="107"/>
      <c r="G116" s="107"/>
      <c r="H116" s="105" t="s">
        <v>18</v>
      </c>
      <c r="I116" s="105"/>
    </row>
    <row r="117" spans="1:9" ht="13.5" customHeight="1">
      <c r="A117" s="122">
        <v>11</v>
      </c>
      <c r="B117" s="6">
        <f>G91</f>
        <v>12</v>
      </c>
      <c r="C117" s="143" t="s">
        <v>66</v>
      </c>
      <c r="D117" s="129">
        <f>IF(B117&lt;5,"No Further Controls required","")</f>
      </c>
      <c r="E117" s="128">
        <v>2</v>
      </c>
      <c r="F117" s="128">
        <v>3</v>
      </c>
      <c r="G117" s="127">
        <f>E117*F117</f>
        <v>6</v>
      </c>
      <c r="H117" s="135" t="s">
        <v>38</v>
      </c>
      <c r="I117" s="136"/>
    </row>
    <row r="118" spans="1:9" ht="62.25" customHeight="1">
      <c r="A118" s="122"/>
      <c r="B118" s="5" t="str">
        <f>IF(ISBLANK(B91),"",B91)</f>
        <v>Tuning instruments</v>
      </c>
      <c r="C118" s="144"/>
      <c r="D118" s="130"/>
      <c r="E118" s="83"/>
      <c r="F118" s="83"/>
      <c r="G118" s="80"/>
      <c r="H118" s="137"/>
      <c r="I118" s="138"/>
    </row>
    <row r="119" spans="1:9" ht="13.5" customHeight="1">
      <c r="A119" s="122">
        <v>12</v>
      </c>
      <c r="B119" s="6">
        <f>G95</f>
        <v>12</v>
      </c>
      <c r="C119" s="143" t="s">
        <v>67</v>
      </c>
      <c r="D119" s="129">
        <f>IF(B119&lt;5,"No Further Controls Required","")</f>
      </c>
      <c r="E119" s="128">
        <v>2</v>
      </c>
      <c r="F119" s="128">
        <v>3</v>
      </c>
      <c r="G119" s="127">
        <f>E119*F119</f>
        <v>6</v>
      </c>
      <c r="H119" s="135" t="s">
        <v>38</v>
      </c>
      <c r="I119" s="136"/>
    </row>
    <row r="120" spans="1:9" ht="62.25" customHeight="1">
      <c r="A120" s="122"/>
      <c r="B120" s="5" t="str">
        <f>IF(ISBLANK(B95),"",B95)</f>
        <v>EYFS and KS1 sessions</v>
      </c>
      <c r="C120" s="144"/>
      <c r="D120" s="130"/>
      <c r="E120" s="83"/>
      <c r="F120" s="83"/>
      <c r="G120" s="80"/>
      <c r="H120" s="137"/>
      <c r="I120" s="138"/>
    </row>
    <row r="121" spans="1:9" ht="13.5" customHeight="1">
      <c r="A121" s="122">
        <v>13</v>
      </c>
      <c r="B121" s="6">
        <f>G99</f>
        <v>12</v>
      </c>
      <c r="C121" s="143" t="s">
        <v>78</v>
      </c>
      <c r="D121" s="129">
        <f>IF(B121&lt;5,"No Further Controls Required","")</f>
      </c>
      <c r="E121" s="128">
        <v>2</v>
      </c>
      <c r="F121" s="128">
        <v>3</v>
      </c>
      <c r="G121" s="127">
        <f>E121*F121</f>
        <v>6</v>
      </c>
      <c r="H121" s="135" t="s">
        <v>38</v>
      </c>
      <c r="I121" s="136"/>
    </row>
    <row r="122" spans="1:9" ht="62.25" customHeight="1">
      <c r="A122" s="122"/>
      <c r="B122" s="5" t="str">
        <f>IF(ISBLANK(B99),"",B99)</f>
        <v>After School sessions at The Ruth Gorse Academy</v>
      </c>
      <c r="C122" s="144"/>
      <c r="D122" s="130"/>
      <c r="E122" s="83"/>
      <c r="F122" s="83"/>
      <c r="G122" s="80"/>
      <c r="H122" s="137"/>
      <c r="I122" s="138"/>
    </row>
    <row r="123" spans="1:9" ht="13.5" customHeight="1">
      <c r="A123" s="122">
        <v>14</v>
      </c>
      <c r="B123" s="6">
        <f>G103</f>
        <v>12</v>
      </c>
      <c r="C123" s="143" t="s">
        <v>79</v>
      </c>
      <c r="D123" s="129">
        <f>IF(B123&lt;5,"No Further Controls Required","")</f>
      </c>
      <c r="E123" s="128">
        <v>2</v>
      </c>
      <c r="F123" s="128">
        <v>3</v>
      </c>
      <c r="G123" s="127">
        <f>E123*F123</f>
        <v>6</v>
      </c>
      <c r="H123" s="135" t="s">
        <v>38</v>
      </c>
      <c r="I123" s="136"/>
    </row>
    <row r="124" spans="1:9" ht="62.25" customHeight="1">
      <c r="A124" s="122"/>
      <c r="B124" s="5" t="str">
        <f>IF(ISBLANK(B103),"",B103)</f>
        <v>Teaching in SEND settings within schools</v>
      </c>
      <c r="C124" s="144"/>
      <c r="D124" s="130"/>
      <c r="E124" s="83"/>
      <c r="F124" s="83"/>
      <c r="G124" s="80"/>
      <c r="H124" s="137"/>
      <c r="I124" s="138"/>
    </row>
    <row r="125" spans="1:9" ht="13.5" customHeight="1">
      <c r="A125" s="122">
        <v>15</v>
      </c>
      <c r="B125" s="6">
        <f>G107</f>
        <v>9</v>
      </c>
      <c r="C125" s="129" t="s">
        <v>70</v>
      </c>
      <c r="D125" s="129">
        <f>IF(B125&lt;5,"No Further Controls Required","")</f>
      </c>
      <c r="E125" s="128">
        <v>2</v>
      </c>
      <c r="F125" s="128">
        <v>3</v>
      </c>
      <c r="G125" s="127">
        <f>E125*F125</f>
        <v>6</v>
      </c>
      <c r="H125" s="135" t="s">
        <v>38</v>
      </c>
      <c r="I125" s="136"/>
    </row>
    <row r="126" spans="1:9" ht="62.25" customHeight="1">
      <c r="A126" s="122"/>
      <c r="B126" s="5" t="str">
        <f>IF(ISBLANK(B107),"",B107)</f>
        <v>Returning to live delivery after 2 months of working from home</v>
      </c>
      <c r="C126" s="130"/>
      <c r="D126" s="130"/>
      <c r="E126" s="83"/>
      <c r="F126" s="83"/>
      <c r="G126" s="80"/>
      <c r="H126" s="137"/>
      <c r="I126" s="138"/>
    </row>
    <row r="127" spans="1:9" ht="15">
      <c r="A127" s="61" t="s">
        <v>1</v>
      </c>
      <c r="B127" s="62"/>
      <c r="C127" s="19"/>
      <c r="D127" s="12" t="s">
        <v>2</v>
      </c>
      <c r="E127" s="43"/>
      <c r="F127" s="43"/>
      <c r="G127" s="44"/>
      <c r="H127" s="12" t="s">
        <v>3</v>
      </c>
      <c r="I127" s="20" t="s">
        <v>17</v>
      </c>
    </row>
    <row r="128" spans="1:9" ht="15">
      <c r="A128" s="55" t="str">
        <f>IF(ISBLANK(A2),"",A2)</f>
        <v>Windmill Primary School, LS10 3HQ
Low Road Primary School, LS10 2QJ
New Bewerley Community School, LS11 6TB
Richmond Hill Academy, LS9 8PN
The Stephen Longfellow Academy, LS11 8PG
The Ruth Gorse Academy, LS10 1HW</v>
      </c>
      <c r="B128" s="56"/>
      <c r="C128" s="57"/>
      <c r="D128" s="49">
        <f>IF(ISBLANK(D2),"",D2)</f>
      </c>
      <c r="E128" s="50"/>
      <c r="F128" s="50"/>
      <c r="G128" s="51"/>
      <c r="H128" s="45">
        <v>44250</v>
      </c>
      <c r="I128" s="46"/>
    </row>
    <row r="129" spans="1:9" ht="15">
      <c r="A129" s="55"/>
      <c r="B129" s="56"/>
      <c r="C129" s="57"/>
      <c r="D129" s="52"/>
      <c r="E129" s="53"/>
      <c r="F129" s="53"/>
      <c r="G129" s="54"/>
      <c r="H129" s="47"/>
      <c r="I129" s="48"/>
    </row>
    <row r="130" spans="1:9" ht="15">
      <c r="A130" s="55"/>
      <c r="B130" s="56"/>
      <c r="C130" s="57"/>
      <c r="D130" s="12" t="s">
        <v>6</v>
      </c>
      <c r="E130" s="31"/>
      <c r="F130" s="12" t="s">
        <v>4</v>
      </c>
      <c r="G130" s="43"/>
      <c r="H130" s="43"/>
      <c r="I130" s="44"/>
    </row>
    <row r="131" spans="1:9" ht="15.75" thickBot="1">
      <c r="A131" s="58"/>
      <c r="B131" s="59"/>
      <c r="C131" s="60"/>
      <c r="D131" s="72">
        <f>IF(ISBLANK(D5),"",D5)</f>
      </c>
      <c r="E131" s="74"/>
      <c r="F131" s="72"/>
      <c r="G131" s="73"/>
      <c r="H131" s="73"/>
      <c r="I131" s="74"/>
    </row>
    <row r="132" spans="1:9" ht="42.75">
      <c r="A132" s="9" t="s">
        <v>5</v>
      </c>
      <c r="B132" s="8" t="s">
        <v>0</v>
      </c>
      <c r="C132" s="7" t="s">
        <v>7</v>
      </c>
      <c r="D132" s="17" t="s">
        <v>16</v>
      </c>
      <c r="E132" s="69" t="s">
        <v>15</v>
      </c>
      <c r="F132" s="70"/>
      <c r="G132" s="71"/>
      <c r="H132" s="68" t="s">
        <v>14</v>
      </c>
      <c r="I132" s="68"/>
    </row>
    <row r="133" spans="1:9" ht="15" customHeight="1">
      <c r="A133" s="66">
        <v>16</v>
      </c>
      <c r="B133" s="63" t="s">
        <v>71</v>
      </c>
      <c r="C133" s="129" t="s">
        <v>72</v>
      </c>
      <c r="D133" s="33" t="s">
        <v>8</v>
      </c>
      <c r="E133" s="81">
        <v>3</v>
      </c>
      <c r="F133" s="81">
        <v>3</v>
      </c>
      <c r="G133" s="78">
        <f>E133*F133</f>
        <v>9</v>
      </c>
      <c r="H133" s="75" t="str">
        <f>IF(G133&gt;4,"YES","")</f>
        <v>YES</v>
      </c>
      <c r="I133" s="75">
        <f>IF(G133&lt;5,"NO","")</f>
      </c>
    </row>
    <row r="134" spans="1:9" ht="15">
      <c r="A134" s="67"/>
      <c r="B134" s="64"/>
      <c r="C134" s="131"/>
      <c r="D134" s="32"/>
      <c r="E134" s="82"/>
      <c r="F134" s="82"/>
      <c r="G134" s="79"/>
      <c r="H134" s="76"/>
      <c r="I134" s="76"/>
    </row>
    <row r="135" spans="1:9" ht="15">
      <c r="A135" s="67"/>
      <c r="B135" s="64"/>
      <c r="C135" s="131"/>
      <c r="D135" s="16" t="s">
        <v>9</v>
      </c>
      <c r="E135" s="82"/>
      <c r="F135" s="82"/>
      <c r="G135" s="79"/>
      <c r="H135" s="76"/>
      <c r="I135" s="76"/>
    </row>
    <row r="136" spans="1:9" ht="15">
      <c r="A136" s="67"/>
      <c r="B136" s="65"/>
      <c r="C136" s="130"/>
      <c r="D136" s="4"/>
      <c r="E136" s="83"/>
      <c r="F136" s="83"/>
      <c r="G136" s="80"/>
      <c r="H136" s="77"/>
      <c r="I136" s="77"/>
    </row>
    <row r="137" spans="1:9" ht="15" customHeight="1">
      <c r="A137" s="66">
        <v>17</v>
      </c>
      <c r="B137" s="132" t="s">
        <v>80</v>
      </c>
      <c r="C137" s="129" t="s">
        <v>24</v>
      </c>
      <c r="D137" s="16" t="s">
        <v>8</v>
      </c>
      <c r="E137" s="91">
        <v>3</v>
      </c>
      <c r="F137" s="91">
        <v>3</v>
      </c>
      <c r="G137" s="78">
        <f>E137*F137</f>
        <v>9</v>
      </c>
      <c r="H137" s="75" t="str">
        <f>IF(G137&gt;4,"YES","")</f>
        <v>YES</v>
      </c>
      <c r="I137" s="75">
        <f>IF(G137&lt;5,"NO","")</f>
      </c>
    </row>
    <row r="138" spans="1:9" ht="15">
      <c r="A138" s="67"/>
      <c r="B138" s="133"/>
      <c r="C138" s="131"/>
      <c r="D138" s="4"/>
      <c r="E138" s="82"/>
      <c r="F138" s="82"/>
      <c r="G138" s="79"/>
      <c r="H138" s="89"/>
      <c r="I138" s="89"/>
    </row>
    <row r="139" spans="1:9" ht="15">
      <c r="A139" s="67"/>
      <c r="B139" s="133"/>
      <c r="C139" s="131"/>
      <c r="D139" s="16" t="s">
        <v>9</v>
      </c>
      <c r="E139" s="82"/>
      <c r="F139" s="82"/>
      <c r="G139" s="79"/>
      <c r="H139" s="89"/>
      <c r="I139" s="89"/>
    </row>
    <row r="140" spans="1:9" ht="15">
      <c r="A140" s="88"/>
      <c r="B140" s="134"/>
      <c r="C140" s="130"/>
      <c r="D140" s="4"/>
      <c r="E140" s="83"/>
      <c r="F140" s="83"/>
      <c r="G140" s="80"/>
      <c r="H140" s="90"/>
      <c r="I140" s="90"/>
    </row>
    <row r="141" spans="1:9" ht="15">
      <c r="A141" s="66">
        <v>18</v>
      </c>
      <c r="B141" s="132"/>
      <c r="C141" s="129"/>
      <c r="D141" s="16" t="s">
        <v>8</v>
      </c>
      <c r="E141" s="91"/>
      <c r="F141" s="91"/>
      <c r="G141" s="78">
        <f>E141*F141</f>
        <v>0</v>
      </c>
      <c r="H141" s="75">
        <f>IF(G141&gt;4,"YES","")</f>
      </c>
      <c r="I141" s="75" t="str">
        <f>IF(G141&lt;5,"NO","")</f>
        <v>NO</v>
      </c>
    </row>
    <row r="142" spans="1:9" ht="15">
      <c r="A142" s="67"/>
      <c r="B142" s="133"/>
      <c r="C142" s="131"/>
      <c r="D142" s="4"/>
      <c r="E142" s="82"/>
      <c r="F142" s="82"/>
      <c r="G142" s="79"/>
      <c r="H142" s="89"/>
      <c r="I142" s="89"/>
    </row>
    <row r="143" spans="1:9" ht="15">
      <c r="A143" s="67"/>
      <c r="B143" s="133"/>
      <c r="C143" s="131"/>
      <c r="D143" s="16" t="s">
        <v>9</v>
      </c>
      <c r="E143" s="82"/>
      <c r="F143" s="82"/>
      <c r="G143" s="79"/>
      <c r="H143" s="89"/>
      <c r="I143" s="89"/>
    </row>
    <row r="144" spans="1:9" ht="15">
      <c r="A144" s="88"/>
      <c r="B144" s="134"/>
      <c r="C144" s="130"/>
      <c r="D144" s="4"/>
      <c r="E144" s="83"/>
      <c r="F144" s="83"/>
      <c r="G144" s="80"/>
      <c r="H144" s="90"/>
      <c r="I144" s="90"/>
    </row>
    <row r="145" spans="1:9" ht="15">
      <c r="A145" s="66">
        <v>19</v>
      </c>
      <c r="B145" s="85"/>
      <c r="C145" s="92"/>
      <c r="D145" s="16" t="s">
        <v>8</v>
      </c>
      <c r="E145" s="91"/>
      <c r="F145" s="91"/>
      <c r="G145" s="78">
        <f>E145*F145</f>
        <v>0</v>
      </c>
      <c r="H145" s="75">
        <f>IF(G145&gt;4,"YES","")</f>
      </c>
      <c r="I145" s="75" t="str">
        <f>IF(G145&lt;5,"NO","")</f>
        <v>NO</v>
      </c>
    </row>
    <row r="146" spans="1:9" ht="15">
      <c r="A146" s="67"/>
      <c r="B146" s="86"/>
      <c r="C146" s="84"/>
      <c r="D146" s="4"/>
      <c r="E146" s="82"/>
      <c r="F146" s="82"/>
      <c r="G146" s="79"/>
      <c r="H146" s="89"/>
      <c r="I146" s="89"/>
    </row>
    <row r="147" spans="1:9" ht="15">
      <c r="A147" s="67"/>
      <c r="B147" s="86"/>
      <c r="C147" s="84"/>
      <c r="D147" s="16" t="s">
        <v>9</v>
      </c>
      <c r="E147" s="82"/>
      <c r="F147" s="82"/>
      <c r="G147" s="79"/>
      <c r="H147" s="89"/>
      <c r="I147" s="89"/>
    </row>
    <row r="148" spans="1:9" ht="15">
      <c r="A148" s="88"/>
      <c r="B148" s="87"/>
      <c r="C148" s="93"/>
      <c r="D148" s="4"/>
      <c r="E148" s="83"/>
      <c r="F148" s="83"/>
      <c r="G148" s="80"/>
      <c r="H148" s="90"/>
      <c r="I148" s="90"/>
    </row>
    <row r="149" spans="1:9" ht="15">
      <c r="A149" s="66">
        <v>20</v>
      </c>
      <c r="B149" s="85"/>
      <c r="C149" s="92"/>
      <c r="D149" s="16" t="s">
        <v>8</v>
      </c>
      <c r="E149" s="91"/>
      <c r="F149" s="91"/>
      <c r="G149" s="78">
        <f>E149*F149</f>
        <v>0</v>
      </c>
      <c r="H149" s="102">
        <f>IF(G149&gt;4,"YES","")</f>
      </c>
      <c r="I149" s="75" t="str">
        <f>IF(G149&lt;5,"NO","")</f>
        <v>NO</v>
      </c>
    </row>
    <row r="150" spans="1:9" ht="15">
      <c r="A150" s="94"/>
      <c r="B150" s="86"/>
      <c r="C150" s="84"/>
      <c r="D150" s="4"/>
      <c r="E150" s="82"/>
      <c r="F150" s="82"/>
      <c r="G150" s="79"/>
      <c r="H150" s="103"/>
      <c r="I150" s="89"/>
    </row>
    <row r="151" spans="1:9" ht="15">
      <c r="A151" s="94"/>
      <c r="B151" s="86"/>
      <c r="C151" s="84"/>
      <c r="D151" s="16" t="s">
        <v>9</v>
      </c>
      <c r="E151" s="82"/>
      <c r="F151" s="82"/>
      <c r="G151" s="79"/>
      <c r="H151" s="103"/>
      <c r="I151" s="89"/>
    </row>
    <row r="152" spans="1:9" ht="15">
      <c r="A152" s="95"/>
      <c r="B152" s="87"/>
      <c r="C152" s="93"/>
      <c r="D152" s="4"/>
      <c r="E152" s="83"/>
      <c r="F152" s="83"/>
      <c r="G152" s="80"/>
      <c r="H152" s="104"/>
      <c r="I152" s="90"/>
    </row>
    <row r="153" spans="1:9" ht="15">
      <c r="A153" s="61" t="s">
        <v>1</v>
      </c>
      <c r="B153" s="62"/>
      <c r="C153" s="19"/>
      <c r="D153" s="12" t="s">
        <v>2</v>
      </c>
      <c r="E153" s="43"/>
      <c r="F153" s="43"/>
      <c r="G153" s="44"/>
      <c r="H153" s="12" t="s">
        <v>3</v>
      </c>
      <c r="I153" s="20" t="s">
        <v>17</v>
      </c>
    </row>
    <row r="154" spans="1:9" ht="15">
      <c r="A154" s="96" t="str">
        <f>IF(ISBLANK(A2),"",A2)</f>
        <v>Windmill Primary School, LS10 3HQ
Low Road Primary School, LS10 2QJ
New Bewerley Community School, LS11 6TB
Richmond Hill Academy, LS9 8PN
The Stephen Longfellow Academy, LS11 8PG
The Ruth Gorse Academy, LS10 1HW</v>
      </c>
      <c r="B154" s="97"/>
      <c r="C154" s="98"/>
      <c r="D154" s="116">
        <f>IF(ISBLANK(D2),"",D2)</f>
      </c>
      <c r="E154" s="117"/>
      <c r="F154" s="117"/>
      <c r="G154" s="118"/>
      <c r="H154" s="112">
        <f>IF(ISBLANK(H2),"",H2)</f>
        <v>44250</v>
      </c>
      <c r="I154" s="113"/>
    </row>
    <row r="155" spans="1:9" ht="15">
      <c r="A155" s="96"/>
      <c r="B155" s="97"/>
      <c r="C155" s="98"/>
      <c r="D155" s="119"/>
      <c r="E155" s="120"/>
      <c r="F155" s="120"/>
      <c r="G155" s="121"/>
      <c r="H155" s="114"/>
      <c r="I155" s="115"/>
    </row>
    <row r="156" spans="1:9" ht="15">
      <c r="A156" s="96"/>
      <c r="B156" s="97"/>
      <c r="C156" s="98"/>
      <c r="D156" s="12" t="s">
        <v>6</v>
      </c>
      <c r="E156" s="3"/>
      <c r="F156" s="12" t="s">
        <v>4</v>
      </c>
      <c r="G156" s="110"/>
      <c r="H156" s="110"/>
      <c r="I156" s="111"/>
    </row>
    <row r="157" spans="1:9" ht="15.75" thickBot="1">
      <c r="A157" s="99"/>
      <c r="B157" s="100"/>
      <c r="C157" s="101"/>
      <c r="D157" s="108">
        <f>IF(ISBLANK(D5),"",D5)</f>
      </c>
      <c r="E157" s="109"/>
      <c r="F157" s="72"/>
      <c r="G157" s="73"/>
      <c r="H157" s="73"/>
      <c r="I157" s="74"/>
    </row>
    <row r="158" spans="1:9" ht="45">
      <c r="A158" s="9" t="s">
        <v>5</v>
      </c>
      <c r="B158" s="10" t="s">
        <v>10</v>
      </c>
      <c r="C158" s="10" t="s">
        <v>11</v>
      </c>
      <c r="D158" s="11" t="s">
        <v>13</v>
      </c>
      <c r="E158" s="106" t="s">
        <v>12</v>
      </c>
      <c r="F158" s="107"/>
      <c r="G158" s="107"/>
      <c r="H158" s="105" t="s">
        <v>18</v>
      </c>
      <c r="I158" s="105"/>
    </row>
    <row r="159" spans="1:9" ht="13.5" customHeight="1">
      <c r="A159" s="122">
        <v>16</v>
      </c>
      <c r="B159" s="6">
        <f>G133</f>
        <v>9</v>
      </c>
      <c r="C159" s="141" t="s">
        <v>73</v>
      </c>
      <c r="D159" s="129">
        <f>IF(B159&lt;5,"No Further Controls required","")</f>
      </c>
      <c r="E159" s="128">
        <v>2</v>
      </c>
      <c r="F159" s="128">
        <v>3</v>
      </c>
      <c r="G159" s="127">
        <f>E159*F159</f>
        <v>6</v>
      </c>
      <c r="H159" s="135" t="s">
        <v>38</v>
      </c>
      <c r="I159" s="136"/>
    </row>
    <row r="160" spans="1:9" ht="62.25" customHeight="1">
      <c r="A160" s="122"/>
      <c r="B160" s="5" t="str">
        <f>IF(ISBLANK(B133),"",B133)</f>
        <v>Returning to work after prolonged period of isloation</v>
      </c>
      <c r="C160" s="142"/>
      <c r="D160" s="130"/>
      <c r="E160" s="83"/>
      <c r="F160" s="83"/>
      <c r="G160" s="80"/>
      <c r="H160" s="137"/>
      <c r="I160" s="138"/>
    </row>
    <row r="161" spans="1:9" ht="13.5" customHeight="1">
      <c r="A161" s="122">
        <v>17</v>
      </c>
      <c r="B161" s="6">
        <f>G137</f>
        <v>9</v>
      </c>
      <c r="C161" s="139" t="s">
        <v>74</v>
      </c>
      <c r="D161" s="129">
        <f>IF(B161&lt;5,"No Further Controls Required","")</f>
      </c>
      <c r="E161" s="128">
        <v>2</v>
      </c>
      <c r="F161" s="128">
        <v>3</v>
      </c>
      <c r="G161" s="127">
        <f>E161*F161</f>
        <v>6</v>
      </c>
      <c r="H161" s="135" t="s">
        <v>38</v>
      </c>
      <c r="I161" s="136"/>
    </row>
    <row r="162" spans="1:9" ht="62.25" customHeight="1">
      <c r="A162" s="122"/>
      <c r="B162" s="5" t="str">
        <f>IF(ISBLANK(B137),"",B137)</f>
        <v>Moving about the building outside of sessions &amp; in breaks</v>
      </c>
      <c r="C162" s="140"/>
      <c r="D162" s="130"/>
      <c r="E162" s="83"/>
      <c r="F162" s="83"/>
      <c r="G162" s="80"/>
      <c r="H162" s="137"/>
      <c r="I162" s="138"/>
    </row>
    <row r="163" spans="1:9" ht="13.5" customHeight="1">
      <c r="A163" s="122">
        <v>18</v>
      </c>
      <c r="B163" s="6">
        <f>G141</f>
        <v>0</v>
      </c>
      <c r="C163" s="139"/>
      <c r="D163" s="129" t="str">
        <f>IF(B163&lt;5,"No Further Controls Required","")</f>
        <v>No Further Controls Required</v>
      </c>
      <c r="E163" s="128"/>
      <c r="F163" s="128"/>
      <c r="G163" s="127">
        <f>E163*F163</f>
        <v>0</v>
      </c>
      <c r="H163" s="123"/>
      <c r="I163" s="124"/>
    </row>
    <row r="164" spans="1:9" ht="62.25" customHeight="1">
      <c r="A164" s="122"/>
      <c r="B164" s="5">
        <f>IF(ISBLANK(B141),"",B141)</f>
      </c>
      <c r="C164" s="140"/>
      <c r="D164" s="130"/>
      <c r="E164" s="83"/>
      <c r="F164" s="83"/>
      <c r="G164" s="80"/>
      <c r="H164" s="125"/>
      <c r="I164" s="126"/>
    </row>
    <row r="165" spans="1:9" ht="13.5" customHeight="1">
      <c r="A165" s="122">
        <v>19</v>
      </c>
      <c r="B165" s="6">
        <f>G145</f>
        <v>0</v>
      </c>
      <c r="C165" s="129"/>
      <c r="D165" s="129" t="str">
        <f>IF(B165&lt;5,"No Further Controls Required","")</f>
        <v>No Further Controls Required</v>
      </c>
      <c r="E165" s="128"/>
      <c r="F165" s="128"/>
      <c r="G165" s="127">
        <f>E165*F165</f>
        <v>0</v>
      </c>
      <c r="H165" s="123"/>
      <c r="I165" s="124"/>
    </row>
    <row r="166" spans="1:9" ht="62.25" customHeight="1">
      <c r="A166" s="122"/>
      <c r="B166" s="5">
        <f>IF(ISBLANK(B145),"",B145)</f>
      </c>
      <c r="C166" s="130"/>
      <c r="D166" s="130"/>
      <c r="E166" s="83"/>
      <c r="F166" s="83"/>
      <c r="G166" s="80"/>
      <c r="H166" s="125"/>
      <c r="I166" s="126"/>
    </row>
    <row r="167" spans="1:9" ht="13.5" customHeight="1">
      <c r="A167" s="122">
        <v>20</v>
      </c>
      <c r="B167" s="6">
        <f>G149</f>
        <v>0</v>
      </c>
      <c r="C167" s="129"/>
      <c r="D167" s="129" t="str">
        <f>IF(B167&lt;5,"No Further Controls Required","")</f>
        <v>No Further Controls Required</v>
      </c>
      <c r="E167" s="128"/>
      <c r="F167" s="128"/>
      <c r="G167" s="127">
        <f>E167*F167</f>
        <v>0</v>
      </c>
      <c r="H167" s="123"/>
      <c r="I167" s="124"/>
    </row>
    <row r="168" spans="1:9" ht="62.25" customHeight="1">
      <c r="A168" s="122"/>
      <c r="B168" s="5">
        <f>IF(ISBLANK(B149),"",B149)</f>
      </c>
      <c r="C168" s="130"/>
      <c r="D168" s="130"/>
      <c r="E168" s="83"/>
      <c r="F168" s="83"/>
      <c r="G168" s="80"/>
      <c r="H168" s="125"/>
      <c r="I168" s="126"/>
    </row>
    <row r="169" spans="1:9" ht="15">
      <c r="A169" s="61" t="s">
        <v>1</v>
      </c>
      <c r="B169" s="62"/>
      <c r="C169" s="19"/>
      <c r="D169" s="12" t="s">
        <v>2</v>
      </c>
      <c r="E169" s="43"/>
      <c r="F169" s="43"/>
      <c r="G169" s="44"/>
      <c r="H169" s="12" t="s">
        <v>3</v>
      </c>
      <c r="I169" s="20" t="s">
        <v>17</v>
      </c>
    </row>
    <row r="170" spans="1:9" ht="15">
      <c r="A170" s="55" t="str">
        <f>IF(ISBLANK(A2),"",A2)</f>
        <v>Windmill Primary School, LS10 3HQ
Low Road Primary School, LS10 2QJ
New Bewerley Community School, LS11 6TB
Richmond Hill Academy, LS9 8PN
The Stephen Longfellow Academy, LS11 8PG
The Ruth Gorse Academy, LS10 1HW</v>
      </c>
      <c r="B170" s="56"/>
      <c r="C170" s="57"/>
      <c r="D170" s="49">
        <f>IF(ISBLANK(D2),"",D2)</f>
      </c>
      <c r="E170" s="50"/>
      <c r="F170" s="50"/>
      <c r="G170" s="51"/>
      <c r="H170" s="45">
        <f>IF(ISBLANK(H2),"",H2)</f>
        <v>44250</v>
      </c>
      <c r="I170" s="46"/>
    </row>
    <row r="171" spans="1:9" ht="15">
      <c r="A171" s="55"/>
      <c r="B171" s="56"/>
      <c r="C171" s="57"/>
      <c r="D171" s="52"/>
      <c r="E171" s="53"/>
      <c r="F171" s="53"/>
      <c r="G171" s="54"/>
      <c r="H171" s="47"/>
      <c r="I171" s="48"/>
    </row>
    <row r="172" spans="1:9" ht="15">
      <c r="A172" s="55"/>
      <c r="B172" s="56"/>
      <c r="C172" s="57"/>
      <c r="D172" s="12" t="s">
        <v>6</v>
      </c>
      <c r="E172" s="31"/>
      <c r="F172" s="12" t="s">
        <v>4</v>
      </c>
      <c r="G172" s="43"/>
      <c r="H172" s="43"/>
      <c r="I172" s="44"/>
    </row>
    <row r="173" spans="1:9" ht="15.75" thickBot="1">
      <c r="A173" s="58"/>
      <c r="B173" s="59"/>
      <c r="C173" s="60"/>
      <c r="D173" s="72">
        <f>IF(ISBLANK(D5),"",D5)</f>
      </c>
      <c r="E173" s="74"/>
      <c r="F173" s="72"/>
      <c r="G173" s="73"/>
      <c r="H173" s="73"/>
      <c r="I173" s="74"/>
    </row>
    <row r="174" spans="1:9" ht="42.75">
      <c r="A174" s="9" t="s">
        <v>5</v>
      </c>
      <c r="B174" s="8" t="s">
        <v>0</v>
      </c>
      <c r="C174" s="7" t="s">
        <v>7</v>
      </c>
      <c r="D174" s="17" t="s">
        <v>16</v>
      </c>
      <c r="E174" s="69" t="s">
        <v>15</v>
      </c>
      <c r="F174" s="70"/>
      <c r="G174" s="71"/>
      <c r="H174" s="68" t="s">
        <v>14</v>
      </c>
      <c r="I174" s="68"/>
    </row>
    <row r="175" spans="1:9" ht="15">
      <c r="A175" s="66">
        <v>21</v>
      </c>
      <c r="B175" s="63"/>
      <c r="C175" s="81"/>
      <c r="D175" s="33" t="s">
        <v>8</v>
      </c>
      <c r="E175" s="81"/>
      <c r="F175" s="81"/>
      <c r="G175" s="78">
        <f>E175*F175</f>
        <v>0</v>
      </c>
      <c r="H175" s="75">
        <f>IF(G175&gt;4,"YES","")</f>
      </c>
      <c r="I175" s="75" t="str">
        <f>IF(G175&lt;5,"NO","")</f>
        <v>NO</v>
      </c>
    </row>
    <row r="176" spans="1:9" ht="15">
      <c r="A176" s="67"/>
      <c r="B176" s="64"/>
      <c r="C176" s="84"/>
      <c r="D176" s="32"/>
      <c r="E176" s="82"/>
      <c r="F176" s="82"/>
      <c r="G176" s="79"/>
      <c r="H176" s="76"/>
      <c r="I176" s="76"/>
    </row>
    <row r="177" spans="1:9" ht="15">
      <c r="A177" s="67"/>
      <c r="B177" s="64"/>
      <c r="C177" s="84"/>
      <c r="D177" s="16" t="s">
        <v>9</v>
      </c>
      <c r="E177" s="82"/>
      <c r="F177" s="82"/>
      <c r="G177" s="79"/>
      <c r="H177" s="76"/>
      <c r="I177" s="76"/>
    </row>
    <row r="178" spans="1:9" ht="15">
      <c r="A178" s="67"/>
      <c r="B178" s="65"/>
      <c r="C178" s="84"/>
      <c r="D178" s="4"/>
      <c r="E178" s="83"/>
      <c r="F178" s="83"/>
      <c r="G178" s="80"/>
      <c r="H178" s="77"/>
      <c r="I178" s="77"/>
    </row>
    <row r="179" spans="1:9" ht="15">
      <c r="A179" s="66">
        <v>22</v>
      </c>
      <c r="B179" s="85"/>
      <c r="C179" s="92"/>
      <c r="D179" s="16" t="s">
        <v>8</v>
      </c>
      <c r="E179" s="91"/>
      <c r="F179" s="91"/>
      <c r="G179" s="78">
        <f>E179*F179</f>
        <v>0</v>
      </c>
      <c r="H179" s="75">
        <f>IF(G179&gt;4,"YES","")</f>
      </c>
      <c r="I179" s="75" t="str">
        <f>IF(G179&lt;5,"NO","")</f>
        <v>NO</v>
      </c>
    </row>
    <row r="180" spans="1:9" ht="15">
      <c r="A180" s="67"/>
      <c r="B180" s="86"/>
      <c r="C180" s="84"/>
      <c r="D180" s="4"/>
      <c r="E180" s="82"/>
      <c r="F180" s="82"/>
      <c r="G180" s="79"/>
      <c r="H180" s="89"/>
      <c r="I180" s="89"/>
    </row>
    <row r="181" spans="1:9" ht="15">
      <c r="A181" s="67"/>
      <c r="B181" s="86"/>
      <c r="C181" s="84"/>
      <c r="D181" s="16" t="s">
        <v>9</v>
      </c>
      <c r="E181" s="82"/>
      <c r="F181" s="82"/>
      <c r="G181" s="79"/>
      <c r="H181" s="89"/>
      <c r="I181" s="89"/>
    </row>
    <row r="182" spans="1:9" ht="15">
      <c r="A182" s="88"/>
      <c r="B182" s="87"/>
      <c r="C182" s="93"/>
      <c r="D182" s="4"/>
      <c r="E182" s="83"/>
      <c r="F182" s="83"/>
      <c r="G182" s="80"/>
      <c r="H182" s="90"/>
      <c r="I182" s="90"/>
    </row>
    <row r="183" spans="1:9" ht="15">
      <c r="A183" s="66">
        <v>23</v>
      </c>
      <c r="B183" s="85"/>
      <c r="C183" s="92"/>
      <c r="D183" s="16" t="s">
        <v>8</v>
      </c>
      <c r="E183" s="91"/>
      <c r="F183" s="91"/>
      <c r="G183" s="78">
        <f>E183*F183</f>
        <v>0</v>
      </c>
      <c r="H183" s="75">
        <f>IF(G183&gt;4,"YES","")</f>
      </c>
      <c r="I183" s="75" t="str">
        <f>IF(G183&lt;5,"NO","")</f>
        <v>NO</v>
      </c>
    </row>
    <row r="184" spans="1:9" ht="15">
      <c r="A184" s="67"/>
      <c r="B184" s="86"/>
      <c r="C184" s="84"/>
      <c r="D184" s="4"/>
      <c r="E184" s="82"/>
      <c r="F184" s="82"/>
      <c r="G184" s="79"/>
      <c r="H184" s="89"/>
      <c r="I184" s="89"/>
    </row>
    <row r="185" spans="1:9" ht="15">
      <c r="A185" s="67"/>
      <c r="B185" s="86"/>
      <c r="C185" s="84"/>
      <c r="D185" s="16" t="s">
        <v>9</v>
      </c>
      <c r="E185" s="82"/>
      <c r="F185" s="82"/>
      <c r="G185" s="79"/>
      <c r="H185" s="89"/>
      <c r="I185" s="89"/>
    </row>
    <row r="186" spans="1:9" ht="15">
      <c r="A186" s="88"/>
      <c r="B186" s="87"/>
      <c r="C186" s="93"/>
      <c r="D186" s="4"/>
      <c r="E186" s="83"/>
      <c r="F186" s="83"/>
      <c r="G186" s="80"/>
      <c r="H186" s="90"/>
      <c r="I186" s="90"/>
    </row>
    <row r="187" spans="1:9" ht="15">
      <c r="A187" s="66">
        <v>24</v>
      </c>
      <c r="B187" s="85"/>
      <c r="C187" s="92"/>
      <c r="D187" s="16" t="s">
        <v>8</v>
      </c>
      <c r="E187" s="91"/>
      <c r="F187" s="91"/>
      <c r="G187" s="78">
        <f>E187*F187</f>
        <v>0</v>
      </c>
      <c r="H187" s="75">
        <f>IF(G187&gt;4,"YES","")</f>
      </c>
      <c r="I187" s="75" t="str">
        <f>IF(G187&lt;5,"NO","")</f>
        <v>NO</v>
      </c>
    </row>
    <row r="188" spans="1:9" ht="15">
      <c r="A188" s="67"/>
      <c r="B188" s="86"/>
      <c r="C188" s="84"/>
      <c r="D188" s="4"/>
      <c r="E188" s="82"/>
      <c r="F188" s="82"/>
      <c r="G188" s="79"/>
      <c r="H188" s="89"/>
      <c r="I188" s="89"/>
    </row>
    <row r="189" spans="1:9" ht="15">
      <c r="A189" s="67"/>
      <c r="B189" s="86"/>
      <c r="C189" s="84"/>
      <c r="D189" s="16" t="s">
        <v>9</v>
      </c>
      <c r="E189" s="82"/>
      <c r="F189" s="82"/>
      <c r="G189" s="79"/>
      <c r="H189" s="89"/>
      <c r="I189" s="89"/>
    </row>
    <row r="190" spans="1:9" ht="15">
      <c r="A190" s="88"/>
      <c r="B190" s="87"/>
      <c r="C190" s="93"/>
      <c r="D190" s="4"/>
      <c r="E190" s="83"/>
      <c r="F190" s="83"/>
      <c r="G190" s="80"/>
      <c r="H190" s="90"/>
      <c r="I190" s="90"/>
    </row>
    <row r="191" spans="1:9" ht="15">
      <c r="A191" s="66">
        <v>25</v>
      </c>
      <c r="B191" s="85"/>
      <c r="C191" s="92"/>
      <c r="D191" s="16" t="s">
        <v>8</v>
      </c>
      <c r="E191" s="91"/>
      <c r="F191" s="91"/>
      <c r="G191" s="78">
        <f>E191*F191</f>
        <v>0</v>
      </c>
      <c r="H191" s="102">
        <f>IF(G191&gt;4,"YES","")</f>
      </c>
      <c r="I191" s="75" t="str">
        <f>IF(G191&lt;5,"NO","")</f>
        <v>NO</v>
      </c>
    </row>
    <row r="192" spans="1:9" ht="15">
      <c r="A192" s="94"/>
      <c r="B192" s="86"/>
      <c r="C192" s="84"/>
      <c r="D192" s="4"/>
      <c r="E192" s="82"/>
      <c r="F192" s="82"/>
      <c r="G192" s="79"/>
      <c r="H192" s="103"/>
      <c r="I192" s="89"/>
    </row>
    <row r="193" spans="1:9" ht="15">
      <c r="A193" s="94"/>
      <c r="B193" s="86"/>
      <c r="C193" s="84"/>
      <c r="D193" s="16" t="s">
        <v>9</v>
      </c>
      <c r="E193" s="82"/>
      <c r="F193" s="82"/>
      <c r="G193" s="79"/>
      <c r="H193" s="103"/>
      <c r="I193" s="89"/>
    </row>
    <row r="194" spans="1:9" ht="15">
      <c r="A194" s="95"/>
      <c r="B194" s="87"/>
      <c r="C194" s="93"/>
      <c r="D194" s="4"/>
      <c r="E194" s="83"/>
      <c r="F194" s="83"/>
      <c r="G194" s="80"/>
      <c r="H194" s="104"/>
      <c r="I194" s="90"/>
    </row>
    <row r="195" spans="1:9" ht="15">
      <c r="A195" s="61" t="s">
        <v>1</v>
      </c>
      <c r="B195" s="62"/>
      <c r="C195" s="19"/>
      <c r="D195" s="12" t="s">
        <v>2</v>
      </c>
      <c r="E195" s="43"/>
      <c r="F195" s="43"/>
      <c r="G195" s="44"/>
      <c r="H195" s="12" t="s">
        <v>3</v>
      </c>
      <c r="I195" s="20" t="s">
        <v>17</v>
      </c>
    </row>
    <row r="196" spans="1:9" ht="15">
      <c r="A196" s="96" t="str">
        <f>IF(ISBLANK(A2),"",A2)</f>
        <v>Windmill Primary School, LS10 3HQ
Low Road Primary School, LS10 2QJ
New Bewerley Community School, LS11 6TB
Richmond Hill Academy, LS9 8PN
The Stephen Longfellow Academy, LS11 8PG
The Ruth Gorse Academy, LS10 1HW</v>
      </c>
      <c r="B196" s="97"/>
      <c r="C196" s="98"/>
      <c r="D196" s="116">
        <f>IF(ISBLANK(D2),"",D2)</f>
      </c>
      <c r="E196" s="117"/>
      <c r="F196" s="117"/>
      <c r="G196" s="118"/>
      <c r="H196" s="112">
        <f>IF(ISBLANK(H2),"",H2)</f>
        <v>44250</v>
      </c>
      <c r="I196" s="113"/>
    </row>
    <row r="197" spans="1:9" ht="15">
      <c r="A197" s="96"/>
      <c r="B197" s="97"/>
      <c r="C197" s="98"/>
      <c r="D197" s="119"/>
      <c r="E197" s="120"/>
      <c r="F197" s="120"/>
      <c r="G197" s="121"/>
      <c r="H197" s="114"/>
      <c r="I197" s="115"/>
    </row>
    <row r="198" spans="1:9" ht="15">
      <c r="A198" s="96"/>
      <c r="B198" s="97"/>
      <c r="C198" s="98"/>
      <c r="D198" s="12" t="s">
        <v>6</v>
      </c>
      <c r="E198" s="3"/>
      <c r="F198" s="12" t="s">
        <v>4</v>
      </c>
      <c r="G198" s="110"/>
      <c r="H198" s="110"/>
      <c r="I198" s="111"/>
    </row>
    <row r="199" spans="1:9" ht="15.75" thickBot="1">
      <c r="A199" s="99"/>
      <c r="B199" s="100"/>
      <c r="C199" s="101"/>
      <c r="D199" s="108">
        <f>IF(ISBLANK(D5),"",D5)</f>
      </c>
      <c r="E199" s="109"/>
      <c r="F199" s="72"/>
      <c r="G199" s="73"/>
      <c r="H199" s="73"/>
      <c r="I199" s="74"/>
    </row>
    <row r="200" spans="1:9" ht="45">
      <c r="A200" s="9" t="s">
        <v>5</v>
      </c>
      <c r="B200" s="10" t="s">
        <v>10</v>
      </c>
      <c r="C200" s="10" t="s">
        <v>11</v>
      </c>
      <c r="D200" s="11" t="s">
        <v>13</v>
      </c>
      <c r="E200" s="106" t="s">
        <v>12</v>
      </c>
      <c r="F200" s="107"/>
      <c r="G200" s="107"/>
      <c r="H200" s="105" t="s">
        <v>18</v>
      </c>
      <c r="I200" s="105"/>
    </row>
    <row r="201" spans="1:9" ht="13.5" customHeight="1">
      <c r="A201" s="122">
        <v>21</v>
      </c>
      <c r="B201" s="6">
        <f>G175</f>
        <v>0</v>
      </c>
      <c r="C201" s="129"/>
      <c r="D201" s="129" t="str">
        <f>IF(B201&lt;5,"No Further Controls required","")</f>
        <v>No Further Controls required</v>
      </c>
      <c r="E201" s="128"/>
      <c r="F201" s="128"/>
      <c r="G201" s="127">
        <f>E201*F201</f>
        <v>0</v>
      </c>
      <c r="H201" s="123"/>
      <c r="I201" s="124"/>
    </row>
    <row r="202" spans="1:9" ht="62.25" customHeight="1">
      <c r="A202" s="122"/>
      <c r="B202" s="5">
        <f>IF(ISBLANK(B175),"",B175)</f>
      </c>
      <c r="C202" s="130"/>
      <c r="D202" s="130"/>
      <c r="E202" s="83"/>
      <c r="F202" s="83"/>
      <c r="G202" s="80"/>
      <c r="H202" s="125"/>
      <c r="I202" s="126"/>
    </row>
    <row r="203" spans="1:9" ht="13.5" customHeight="1">
      <c r="A203" s="122">
        <v>22</v>
      </c>
      <c r="B203" s="6">
        <f>G179</f>
        <v>0</v>
      </c>
      <c r="C203" s="129"/>
      <c r="D203" s="129" t="str">
        <f>IF(B203&lt;5,"No Further Controls Required","")</f>
        <v>No Further Controls Required</v>
      </c>
      <c r="E203" s="128"/>
      <c r="F203" s="128"/>
      <c r="G203" s="127">
        <f>E203*F203</f>
        <v>0</v>
      </c>
      <c r="H203" s="123"/>
      <c r="I203" s="124"/>
    </row>
    <row r="204" spans="1:9" ht="62.25" customHeight="1">
      <c r="A204" s="122"/>
      <c r="B204" s="5">
        <f>IF(ISBLANK(B179),"",B179)</f>
      </c>
      <c r="C204" s="130"/>
      <c r="D204" s="130"/>
      <c r="E204" s="83"/>
      <c r="F204" s="83"/>
      <c r="G204" s="80"/>
      <c r="H204" s="125"/>
      <c r="I204" s="126"/>
    </row>
    <row r="205" spans="1:9" ht="13.5" customHeight="1">
      <c r="A205" s="122">
        <v>23</v>
      </c>
      <c r="B205" s="6">
        <f>G183</f>
        <v>0</v>
      </c>
      <c r="C205" s="129"/>
      <c r="D205" s="129" t="str">
        <f>IF(B205&lt;5,"No Further Controls Required","")</f>
        <v>No Further Controls Required</v>
      </c>
      <c r="E205" s="128"/>
      <c r="F205" s="128"/>
      <c r="G205" s="127">
        <f>E205*F205</f>
        <v>0</v>
      </c>
      <c r="H205" s="123"/>
      <c r="I205" s="124"/>
    </row>
    <row r="206" spans="1:9" ht="62.25" customHeight="1">
      <c r="A206" s="122"/>
      <c r="B206" s="5">
        <f>IF(ISBLANK(B183),"",B183)</f>
      </c>
      <c r="C206" s="130"/>
      <c r="D206" s="130"/>
      <c r="E206" s="83"/>
      <c r="F206" s="83"/>
      <c r="G206" s="80"/>
      <c r="H206" s="125"/>
      <c r="I206" s="126"/>
    </row>
    <row r="207" spans="1:9" ht="15">
      <c r="A207" s="122">
        <v>24</v>
      </c>
      <c r="B207" s="6">
        <f>G187</f>
        <v>0</v>
      </c>
      <c r="C207" s="129"/>
      <c r="D207" s="129" t="str">
        <f>IF(B207&lt;5,"No Further Controls Required","")</f>
        <v>No Further Controls Required</v>
      </c>
      <c r="E207" s="128"/>
      <c r="F207" s="128"/>
      <c r="G207" s="127">
        <f>E207*F207</f>
        <v>0</v>
      </c>
      <c r="H207" s="123"/>
      <c r="I207" s="124"/>
    </row>
    <row r="208" spans="1:9" ht="62.25" customHeight="1">
      <c r="A208" s="122"/>
      <c r="B208" s="5">
        <f>IF(ISBLANK(B187),"",B187)</f>
      </c>
      <c r="C208" s="130"/>
      <c r="D208" s="130"/>
      <c r="E208" s="83"/>
      <c r="F208" s="83"/>
      <c r="G208" s="80"/>
      <c r="H208" s="125"/>
      <c r="I208" s="126"/>
    </row>
    <row r="209" spans="1:9" ht="13.5" customHeight="1">
      <c r="A209" s="122">
        <v>25</v>
      </c>
      <c r="B209" s="6">
        <f>G191</f>
        <v>0</v>
      </c>
      <c r="C209" s="129"/>
      <c r="D209" s="129" t="str">
        <f>IF(B209&lt;5,"No Further Controls Required","")</f>
        <v>No Further Controls Required</v>
      </c>
      <c r="E209" s="128"/>
      <c r="F209" s="128"/>
      <c r="G209" s="127">
        <f>E209*F209</f>
        <v>0</v>
      </c>
      <c r="H209" s="123"/>
      <c r="I209" s="124"/>
    </row>
    <row r="210" spans="1:9" ht="62.25" customHeight="1">
      <c r="A210" s="122"/>
      <c r="B210" s="5">
        <f>IF(ISBLANK(B191),"",B191)</f>
      </c>
      <c r="C210" s="130"/>
      <c r="D210" s="130"/>
      <c r="E210" s="83"/>
      <c r="F210" s="83"/>
      <c r="G210" s="80"/>
      <c r="H210" s="125"/>
      <c r="I210" s="126"/>
    </row>
    <row r="211" ht="62.25" customHeight="1"/>
  </sheetData>
  <sheetProtection password="DE78" sheet="1" formatCells="0" selectLockedCells="1"/>
  <mergeCells count="475">
    <mergeCell ref="H81:I82"/>
    <mergeCell ref="A83:A84"/>
    <mergeCell ref="C83:C84"/>
    <mergeCell ref="D83:D84"/>
    <mergeCell ref="E83:E84"/>
    <mergeCell ref="F83:F84"/>
    <mergeCell ref="G83:G84"/>
    <mergeCell ref="H83:I84"/>
    <mergeCell ref="A81:A82"/>
    <mergeCell ref="C81:C82"/>
    <mergeCell ref="D81:D82"/>
    <mergeCell ref="E81:E82"/>
    <mergeCell ref="F81:F82"/>
    <mergeCell ref="G81:G82"/>
    <mergeCell ref="H77:I78"/>
    <mergeCell ref="A79:A80"/>
    <mergeCell ref="C79:C80"/>
    <mergeCell ref="D79:D80"/>
    <mergeCell ref="E79:E80"/>
    <mergeCell ref="F79:F80"/>
    <mergeCell ref="G79:G80"/>
    <mergeCell ref="H79:I80"/>
    <mergeCell ref="A77:A78"/>
    <mergeCell ref="C77:C78"/>
    <mergeCell ref="D77:D78"/>
    <mergeCell ref="E77:E78"/>
    <mergeCell ref="F77:F78"/>
    <mergeCell ref="G77:G78"/>
    <mergeCell ref="E74:G74"/>
    <mergeCell ref="H74:I74"/>
    <mergeCell ref="A75:A76"/>
    <mergeCell ref="C75:C76"/>
    <mergeCell ref="D75:D76"/>
    <mergeCell ref="E75:E76"/>
    <mergeCell ref="F75:F76"/>
    <mergeCell ref="G75:G76"/>
    <mergeCell ref="H75:I76"/>
    <mergeCell ref="A69:B69"/>
    <mergeCell ref="E69:G69"/>
    <mergeCell ref="A70:C73"/>
    <mergeCell ref="D70:G71"/>
    <mergeCell ref="H70:I71"/>
    <mergeCell ref="G72:I72"/>
    <mergeCell ref="D73:E73"/>
    <mergeCell ref="F73:I73"/>
    <mergeCell ref="H61:H64"/>
    <mergeCell ref="I61:I64"/>
    <mergeCell ref="A65:A68"/>
    <mergeCell ref="B65:B68"/>
    <mergeCell ref="C65:C68"/>
    <mergeCell ref="E65:E68"/>
    <mergeCell ref="F65:F68"/>
    <mergeCell ref="G65:G68"/>
    <mergeCell ref="H65:H68"/>
    <mergeCell ref="I65:I68"/>
    <mergeCell ref="A61:A64"/>
    <mergeCell ref="B61:B64"/>
    <mergeCell ref="C61:C64"/>
    <mergeCell ref="E61:E64"/>
    <mergeCell ref="F61:F64"/>
    <mergeCell ref="G61:G64"/>
    <mergeCell ref="H53:H56"/>
    <mergeCell ref="I53:I56"/>
    <mergeCell ref="A57:A60"/>
    <mergeCell ref="B57:B60"/>
    <mergeCell ref="C57:C60"/>
    <mergeCell ref="E57:E60"/>
    <mergeCell ref="F57:F60"/>
    <mergeCell ref="G57:G60"/>
    <mergeCell ref="H57:H60"/>
    <mergeCell ref="I57:I60"/>
    <mergeCell ref="A53:A56"/>
    <mergeCell ref="B53:B56"/>
    <mergeCell ref="C53:C56"/>
    <mergeCell ref="E53:E56"/>
    <mergeCell ref="F53:F56"/>
    <mergeCell ref="G53:G56"/>
    <mergeCell ref="E48:G48"/>
    <mergeCell ref="H48:I48"/>
    <mergeCell ref="A49:A52"/>
    <mergeCell ref="B49:B52"/>
    <mergeCell ref="C49:C52"/>
    <mergeCell ref="E49:E52"/>
    <mergeCell ref="F49:F52"/>
    <mergeCell ref="G49:G52"/>
    <mergeCell ref="H49:H52"/>
    <mergeCell ref="I49:I52"/>
    <mergeCell ref="A44:C47"/>
    <mergeCell ref="D44:G45"/>
    <mergeCell ref="H44:I45"/>
    <mergeCell ref="G46:I46"/>
    <mergeCell ref="D47:E47"/>
    <mergeCell ref="F47:I47"/>
    <mergeCell ref="H33:I34"/>
    <mergeCell ref="H35:I36"/>
    <mergeCell ref="H37:I38"/>
    <mergeCell ref="G39:G40"/>
    <mergeCell ref="C35:C36"/>
    <mergeCell ref="A43:B43"/>
    <mergeCell ref="E43:G43"/>
    <mergeCell ref="G41:G42"/>
    <mergeCell ref="A39:A40"/>
    <mergeCell ref="C39:C40"/>
    <mergeCell ref="F39:F40"/>
    <mergeCell ref="D39:D40"/>
    <mergeCell ref="E39:E40"/>
    <mergeCell ref="F35:F36"/>
    <mergeCell ref="H39:I40"/>
    <mergeCell ref="H41:I42"/>
    <mergeCell ref="F37:F38"/>
    <mergeCell ref="G37:G38"/>
    <mergeCell ref="D37:D38"/>
    <mergeCell ref="E37:E38"/>
    <mergeCell ref="A41:A42"/>
    <mergeCell ref="C41:C42"/>
    <mergeCell ref="D41:D42"/>
    <mergeCell ref="E41:E42"/>
    <mergeCell ref="F41:F42"/>
    <mergeCell ref="H32:I32"/>
    <mergeCell ref="F33:F34"/>
    <mergeCell ref="G35:G36"/>
    <mergeCell ref="A37:A38"/>
    <mergeCell ref="C37:C38"/>
    <mergeCell ref="A35:A36"/>
    <mergeCell ref="D35:D36"/>
    <mergeCell ref="E35:E36"/>
    <mergeCell ref="D31:E31"/>
    <mergeCell ref="F31:I31"/>
    <mergeCell ref="E27:G27"/>
    <mergeCell ref="G33:G34"/>
    <mergeCell ref="D28:G29"/>
    <mergeCell ref="A33:A34"/>
    <mergeCell ref="C33:C34"/>
    <mergeCell ref="D33:D34"/>
    <mergeCell ref="E33:E34"/>
    <mergeCell ref="E32:G32"/>
    <mergeCell ref="E6:G6"/>
    <mergeCell ref="H6:I6"/>
    <mergeCell ref="E15:E18"/>
    <mergeCell ref="H28:I29"/>
    <mergeCell ref="F11:F14"/>
    <mergeCell ref="I7:I10"/>
    <mergeCell ref="I11:I14"/>
    <mergeCell ref="G7:G10"/>
    <mergeCell ref="G11:G14"/>
    <mergeCell ref="F7:F10"/>
    <mergeCell ref="A1:B1"/>
    <mergeCell ref="A2:C5"/>
    <mergeCell ref="E1:G1"/>
    <mergeCell ref="G4:I4"/>
    <mergeCell ref="D2:G3"/>
    <mergeCell ref="H2:I3"/>
    <mergeCell ref="D5:E5"/>
    <mergeCell ref="F5:I5"/>
    <mergeCell ref="A15:A18"/>
    <mergeCell ref="B15:B18"/>
    <mergeCell ref="C15:C18"/>
    <mergeCell ref="G30:I30"/>
    <mergeCell ref="A27:B27"/>
    <mergeCell ref="A28:C31"/>
    <mergeCell ref="I15:I18"/>
    <mergeCell ref="F15:F18"/>
    <mergeCell ref="G15:G18"/>
    <mergeCell ref="F19:F22"/>
    <mergeCell ref="A7:A10"/>
    <mergeCell ref="C7:C10"/>
    <mergeCell ref="B7:B10"/>
    <mergeCell ref="A11:A14"/>
    <mergeCell ref="B11:B14"/>
    <mergeCell ref="C11:C14"/>
    <mergeCell ref="G19:G22"/>
    <mergeCell ref="H19:H22"/>
    <mergeCell ref="A19:A22"/>
    <mergeCell ref="B19:B22"/>
    <mergeCell ref="C19:C22"/>
    <mergeCell ref="H7:H10"/>
    <mergeCell ref="H11:H14"/>
    <mergeCell ref="H15:H18"/>
    <mergeCell ref="E7:E10"/>
    <mergeCell ref="E11:E14"/>
    <mergeCell ref="A23:A26"/>
    <mergeCell ref="B23:B26"/>
    <mergeCell ref="C23:C26"/>
    <mergeCell ref="I19:I22"/>
    <mergeCell ref="F23:F26"/>
    <mergeCell ref="G23:G26"/>
    <mergeCell ref="H23:H26"/>
    <mergeCell ref="I23:I26"/>
    <mergeCell ref="E19:E22"/>
    <mergeCell ref="E23:E26"/>
    <mergeCell ref="A85:B85"/>
    <mergeCell ref="E85:G85"/>
    <mergeCell ref="A86:C89"/>
    <mergeCell ref="D86:G87"/>
    <mergeCell ref="H86:I87"/>
    <mergeCell ref="G88:I88"/>
    <mergeCell ref="D89:E89"/>
    <mergeCell ref="F89:I89"/>
    <mergeCell ref="E90:G90"/>
    <mergeCell ref="H90:I90"/>
    <mergeCell ref="A91:A94"/>
    <mergeCell ref="B91:B94"/>
    <mergeCell ref="C91:C94"/>
    <mergeCell ref="E91:E94"/>
    <mergeCell ref="F91:F94"/>
    <mergeCell ref="G91:G94"/>
    <mergeCell ref="H91:H94"/>
    <mergeCell ref="I91:I94"/>
    <mergeCell ref="A95:A98"/>
    <mergeCell ref="B95:B98"/>
    <mergeCell ref="C95:C98"/>
    <mergeCell ref="E95:E98"/>
    <mergeCell ref="F95:F98"/>
    <mergeCell ref="G95:G98"/>
    <mergeCell ref="H95:H98"/>
    <mergeCell ref="I95:I98"/>
    <mergeCell ref="A99:A102"/>
    <mergeCell ref="B99:B102"/>
    <mergeCell ref="C99:C102"/>
    <mergeCell ref="E99:E102"/>
    <mergeCell ref="F99:F102"/>
    <mergeCell ref="G99:G102"/>
    <mergeCell ref="H99:H102"/>
    <mergeCell ref="I99:I102"/>
    <mergeCell ref="A103:A106"/>
    <mergeCell ref="B103:B106"/>
    <mergeCell ref="C103:C106"/>
    <mergeCell ref="E103:E106"/>
    <mergeCell ref="F103:F106"/>
    <mergeCell ref="G103:G106"/>
    <mergeCell ref="H103:H106"/>
    <mergeCell ref="I103:I106"/>
    <mergeCell ref="A107:A110"/>
    <mergeCell ref="B107:B110"/>
    <mergeCell ref="C107:C110"/>
    <mergeCell ref="E107:E110"/>
    <mergeCell ref="F107:F110"/>
    <mergeCell ref="G107:G110"/>
    <mergeCell ref="H107:H110"/>
    <mergeCell ref="I107:I110"/>
    <mergeCell ref="A111:B111"/>
    <mergeCell ref="E111:G111"/>
    <mergeCell ref="A112:C115"/>
    <mergeCell ref="D112:G113"/>
    <mergeCell ref="H112:I113"/>
    <mergeCell ref="G114:I114"/>
    <mergeCell ref="D115:E115"/>
    <mergeCell ref="F115:I115"/>
    <mergeCell ref="A117:A118"/>
    <mergeCell ref="C117:C118"/>
    <mergeCell ref="D117:D118"/>
    <mergeCell ref="E117:E118"/>
    <mergeCell ref="F117:F118"/>
    <mergeCell ref="G117:G118"/>
    <mergeCell ref="D119:D120"/>
    <mergeCell ref="E119:E120"/>
    <mergeCell ref="F119:F120"/>
    <mergeCell ref="G119:G120"/>
    <mergeCell ref="E116:G116"/>
    <mergeCell ref="H116:I116"/>
    <mergeCell ref="H117:I118"/>
    <mergeCell ref="H119:I120"/>
    <mergeCell ref="A121:A122"/>
    <mergeCell ref="C121:C122"/>
    <mergeCell ref="D121:D122"/>
    <mergeCell ref="E121:E122"/>
    <mergeCell ref="F121:F122"/>
    <mergeCell ref="G121:G122"/>
    <mergeCell ref="H121:I122"/>
    <mergeCell ref="A119:A120"/>
    <mergeCell ref="C119:C120"/>
    <mergeCell ref="G125:G126"/>
    <mergeCell ref="H125:I126"/>
    <mergeCell ref="A123:A124"/>
    <mergeCell ref="C123:C124"/>
    <mergeCell ref="D123:D124"/>
    <mergeCell ref="E123:E124"/>
    <mergeCell ref="F123:F124"/>
    <mergeCell ref="G123:G124"/>
    <mergeCell ref="F167:F168"/>
    <mergeCell ref="E167:E168"/>
    <mergeCell ref="D167:D168"/>
    <mergeCell ref="C167:C168"/>
    <mergeCell ref="H123:I124"/>
    <mergeCell ref="H165:I166"/>
    <mergeCell ref="G165:G166"/>
    <mergeCell ref="D159:D160"/>
    <mergeCell ref="C159:C160"/>
    <mergeCell ref="E125:E126"/>
    <mergeCell ref="F125:F126"/>
    <mergeCell ref="A167:A168"/>
    <mergeCell ref="F165:F166"/>
    <mergeCell ref="E165:E166"/>
    <mergeCell ref="D165:D166"/>
    <mergeCell ref="C165:C166"/>
    <mergeCell ref="D163:D164"/>
    <mergeCell ref="C163:C164"/>
    <mergeCell ref="A163:A164"/>
    <mergeCell ref="A125:A126"/>
    <mergeCell ref="C125:C126"/>
    <mergeCell ref="D125:D126"/>
    <mergeCell ref="E161:E162"/>
    <mergeCell ref="D161:D162"/>
    <mergeCell ref="C161:C162"/>
    <mergeCell ref="A161:A162"/>
    <mergeCell ref="A159:A160"/>
    <mergeCell ref="A153:B153"/>
    <mergeCell ref="B149:B152"/>
    <mergeCell ref="H167:I168"/>
    <mergeCell ref="G167:G168"/>
    <mergeCell ref="H163:I164"/>
    <mergeCell ref="G163:G164"/>
    <mergeCell ref="F163:F164"/>
    <mergeCell ref="E163:E164"/>
    <mergeCell ref="H161:I162"/>
    <mergeCell ref="G161:G162"/>
    <mergeCell ref="F161:F162"/>
    <mergeCell ref="G156:I156"/>
    <mergeCell ref="H159:I160"/>
    <mergeCell ref="A165:A166"/>
    <mergeCell ref="E153:G153"/>
    <mergeCell ref="H158:I158"/>
    <mergeCell ref="E158:G158"/>
    <mergeCell ref="F157:I157"/>
    <mergeCell ref="D157:E157"/>
    <mergeCell ref="A154:C157"/>
    <mergeCell ref="H149:H152"/>
    <mergeCell ref="G149:G152"/>
    <mergeCell ref="F149:F152"/>
    <mergeCell ref="E149:E152"/>
    <mergeCell ref="C149:C152"/>
    <mergeCell ref="G159:G160"/>
    <mergeCell ref="F159:F160"/>
    <mergeCell ref="E159:E160"/>
    <mergeCell ref="H154:I155"/>
    <mergeCell ref="D154:G155"/>
    <mergeCell ref="A149:A152"/>
    <mergeCell ref="I145:I148"/>
    <mergeCell ref="H145:H148"/>
    <mergeCell ref="G145:G148"/>
    <mergeCell ref="F145:F148"/>
    <mergeCell ref="E145:E148"/>
    <mergeCell ref="C145:C148"/>
    <mergeCell ref="B145:B148"/>
    <mergeCell ref="A145:A148"/>
    <mergeCell ref="I149:I152"/>
    <mergeCell ref="C137:C140"/>
    <mergeCell ref="B137:B140"/>
    <mergeCell ref="A137:A140"/>
    <mergeCell ref="I141:I144"/>
    <mergeCell ref="H141:H144"/>
    <mergeCell ref="G141:G144"/>
    <mergeCell ref="F141:F144"/>
    <mergeCell ref="E141:E144"/>
    <mergeCell ref="C141:C144"/>
    <mergeCell ref="F133:F136"/>
    <mergeCell ref="E133:E136"/>
    <mergeCell ref="C133:C136"/>
    <mergeCell ref="B141:B144"/>
    <mergeCell ref="A141:A144"/>
    <mergeCell ref="I137:I140"/>
    <mergeCell ref="H137:H140"/>
    <mergeCell ref="G137:G140"/>
    <mergeCell ref="F137:F140"/>
    <mergeCell ref="E137:E140"/>
    <mergeCell ref="H128:I129"/>
    <mergeCell ref="D128:G129"/>
    <mergeCell ref="A128:C131"/>
    <mergeCell ref="E127:G127"/>
    <mergeCell ref="A127:B127"/>
    <mergeCell ref="B133:B136"/>
    <mergeCell ref="A133:A136"/>
    <mergeCell ref="H132:I132"/>
    <mergeCell ref="E132:G132"/>
    <mergeCell ref="F131:I131"/>
    <mergeCell ref="G209:G210"/>
    <mergeCell ref="F209:F210"/>
    <mergeCell ref="E209:E210"/>
    <mergeCell ref="D209:D210"/>
    <mergeCell ref="C209:C210"/>
    <mergeCell ref="G130:I130"/>
    <mergeCell ref="D131:E131"/>
    <mergeCell ref="I133:I136"/>
    <mergeCell ref="H133:H136"/>
    <mergeCell ref="G133:G136"/>
    <mergeCell ref="A209:A210"/>
    <mergeCell ref="C205:C206"/>
    <mergeCell ref="A205:A206"/>
    <mergeCell ref="H207:I208"/>
    <mergeCell ref="G207:G208"/>
    <mergeCell ref="F207:F208"/>
    <mergeCell ref="E207:E208"/>
    <mergeCell ref="D207:D208"/>
    <mergeCell ref="C207:C208"/>
    <mergeCell ref="H209:I210"/>
    <mergeCell ref="F203:F204"/>
    <mergeCell ref="E203:E204"/>
    <mergeCell ref="D203:D204"/>
    <mergeCell ref="C203:C204"/>
    <mergeCell ref="A207:A208"/>
    <mergeCell ref="H205:I206"/>
    <mergeCell ref="G205:G206"/>
    <mergeCell ref="F205:F206"/>
    <mergeCell ref="E205:E206"/>
    <mergeCell ref="D205:D206"/>
    <mergeCell ref="A203:A204"/>
    <mergeCell ref="H201:I202"/>
    <mergeCell ref="G201:G202"/>
    <mergeCell ref="F201:F202"/>
    <mergeCell ref="E201:E202"/>
    <mergeCell ref="D201:D202"/>
    <mergeCell ref="C201:C202"/>
    <mergeCell ref="A201:A202"/>
    <mergeCell ref="H203:I204"/>
    <mergeCell ref="G203:G204"/>
    <mergeCell ref="H200:I200"/>
    <mergeCell ref="E200:G200"/>
    <mergeCell ref="F199:I199"/>
    <mergeCell ref="D199:E199"/>
    <mergeCell ref="G198:I198"/>
    <mergeCell ref="H196:I197"/>
    <mergeCell ref="D196:G197"/>
    <mergeCell ref="A196:C199"/>
    <mergeCell ref="E195:G195"/>
    <mergeCell ref="A195:B195"/>
    <mergeCell ref="I191:I194"/>
    <mergeCell ref="H191:H194"/>
    <mergeCell ref="G191:G194"/>
    <mergeCell ref="F191:F194"/>
    <mergeCell ref="E191:E194"/>
    <mergeCell ref="C191:C194"/>
    <mergeCell ref="B191:B194"/>
    <mergeCell ref="A191:A194"/>
    <mergeCell ref="I187:I190"/>
    <mergeCell ref="H187:H190"/>
    <mergeCell ref="G187:G190"/>
    <mergeCell ref="F187:F190"/>
    <mergeCell ref="E187:E190"/>
    <mergeCell ref="C187:C190"/>
    <mergeCell ref="B187:B190"/>
    <mergeCell ref="A187:A190"/>
    <mergeCell ref="B179:B182"/>
    <mergeCell ref="A179:A182"/>
    <mergeCell ref="I183:I186"/>
    <mergeCell ref="H183:H186"/>
    <mergeCell ref="G183:G186"/>
    <mergeCell ref="F183:F186"/>
    <mergeCell ref="E183:E186"/>
    <mergeCell ref="C183:C186"/>
    <mergeCell ref="E175:E178"/>
    <mergeCell ref="C175:C178"/>
    <mergeCell ref="B183:B186"/>
    <mergeCell ref="A183:A186"/>
    <mergeCell ref="I179:I182"/>
    <mergeCell ref="H179:H182"/>
    <mergeCell ref="G179:G182"/>
    <mergeCell ref="F179:F182"/>
    <mergeCell ref="E179:E182"/>
    <mergeCell ref="C179:C182"/>
    <mergeCell ref="B175:B178"/>
    <mergeCell ref="A175:A178"/>
    <mergeCell ref="H174:I174"/>
    <mergeCell ref="E174:G174"/>
    <mergeCell ref="F173:I173"/>
    <mergeCell ref="D173:E173"/>
    <mergeCell ref="I175:I178"/>
    <mergeCell ref="H175:H178"/>
    <mergeCell ref="G175:G178"/>
    <mergeCell ref="F175:F178"/>
    <mergeCell ref="G172:I172"/>
    <mergeCell ref="H170:I171"/>
    <mergeCell ref="D170:G171"/>
    <mergeCell ref="A170:C173"/>
    <mergeCell ref="E169:G169"/>
    <mergeCell ref="A169:B169"/>
  </mergeCells>
  <conditionalFormatting sqref="G33:G42">
    <cfRule type="cellIs" priority="124" dxfId="8" operator="between" stopIfTrue="1">
      <formula>17</formula>
      <formula>25</formula>
    </cfRule>
    <cfRule type="cellIs" priority="160" dxfId="7" operator="between" stopIfTrue="1">
      <formula>5</formula>
      <formula>16</formula>
    </cfRule>
    <cfRule type="cellIs" priority="174" dxfId="6" operator="lessThan" stopIfTrue="1">
      <formula>5</formula>
    </cfRule>
  </conditionalFormatting>
  <conditionalFormatting sqref="I7:I10">
    <cfRule type="containsText" priority="133" dxfId="6" operator="containsText" stopIfTrue="1" text="NO">
      <formula>NOT(ISERROR(SEARCH("NO",I7)))</formula>
    </cfRule>
    <cfRule type="cellIs" priority="184" dxfId="130" operator="between" stopIfTrue="1">
      <formula>1</formula>
      <formula>4</formula>
    </cfRule>
    <cfRule type="cellIs" priority="185" dxfId="131" operator="between" stopIfTrue="1">
      <formula>5</formula>
      <formula>25</formula>
    </cfRule>
  </conditionalFormatting>
  <conditionalFormatting sqref="H7:H10">
    <cfRule type="containsText" priority="134" dxfId="8" operator="containsText" stopIfTrue="1" text="YES">
      <formula>NOT(ISERROR(SEARCH("YES",H7)))</formula>
    </cfRule>
  </conditionalFormatting>
  <conditionalFormatting sqref="H11:H26">
    <cfRule type="containsText" priority="132" dxfId="8" operator="containsText" stopIfTrue="1" text="YES">
      <formula>NOT(ISERROR(SEARCH("YES",H11)))</formula>
    </cfRule>
  </conditionalFormatting>
  <conditionalFormatting sqref="I11:I26">
    <cfRule type="containsText" priority="131" dxfId="6" operator="containsText" stopIfTrue="1" text="NO">
      <formula>NOT(ISERROR(SEARCH("NO",I11)))</formula>
    </cfRule>
  </conditionalFormatting>
  <conditionalFormatting sqref="G7:G10">
    <cfRule type="cellIs" priority="128" dxfId="8" operator="between" stopIfTrue="1">
      <formula>17</formula>
      <formula>25</formula>
    </cfRule>
    <cfRule type="cellIs" priority="129" dxfId="7" operator="between" stopIfTrue="1">
      <formula>5</formula>
      <formula>16</formula>
    </cfRule>
    <cfRule type="cellIs" priority="130" dxfId="6" operator="between" stopIfTrue="1">
      <formula>1</formula>
      <formula>4</formula>
    </cfRule>
  </conditionalFormatting>
  <conditionalFormatting sqref="G11:G26">
    <cfRule type="cellIs" priority="125" dxfId="8" operator="between" stopIfTrue="1">
      <formula>17</formula>
      <formula>25</formula>
    </cfRule>
    <cfRule type="cellIs" priority="126" dxfId="7" operator="between" stopIfTrue="1">
      <formula>5</formula>
      <formula>16</formula>
    </cfRule>
    <cfRule type="cellIs" priority="127" dxfId="6" operator="between" stopIfTrue="1">
      <formula>1</formula>
      <formula>4</formula>
    </cfRule>
  </conditionalFormatting>
  <conditionalFormatting sqref="D33:D42">
    <cfRule type="containsBlanks" priority="108" dxfId="8" stopIfTrue="1">
      <formula>LEN(TRIM(D33))=0</formula>
    </cfRule>
    <cfRule type="containsText" priority="109" dxfId="6" operator="containsText" stopIfTrue="1" text="No Further Controls Required">
      <formula>NOT(ISERROR(SEARCH("No Further Controls Required",D33)))</formula>
    </cfRule>
  </conditionalFormatting>
  <conditionalFormatting sqref="B33 B35 B37 B39 B41">
    <cfRule type="cellIs" priority="105" dxfId="8" operator="between" stopIfTrue="1">
      <formula>17</formula>
      <formula>25</formula>
    </cfRule>
    <cfRule type="cellIs" priority="106" dxfId="7" operator="between" stopIfTrue="1">
      <formula>5</formula>
      <formula>16</formula>
    </cfRule>
    <cfRule type="cellIs" priority="107" dxfId="6" operator="between" stopIfTrue="1">
      <formula>1</formula>
      <formula>4</formula>
    </cfRule>
  </conditionalFormatting>
  <conditionalFormatting sqref="B37">
    <cfRule type="cellIs" priority="206" dxfId="5" operator="between" stopIfTrue="1">
      <formula>1</formula>
      <formula>4</formula>
    </cfRule>
    <cfRule type="cellIs" priority="207" dxfId="1" operator="between" stopIfTrue="1">
      <formula>5</formula>
      <formula>16</formula>
    </cfRule>
    <cfRule type="cellIs" priority="208" dxfId="2" operator="between" stopIfTrue="1">
      <formula>17</formula>
      <formula>25</formula>
    </cfRule>
  </conditionalFormatting>
  <conditionalFormatting sqref="B35">
    <cfRule type="cellIs" priority="209" dxfId="2" operator="between" stopIfTrue="1">
      <formula>17</formula>
      <formula>25</formula>
    </cfRule>
    <cfRule type="cellIs" priority="210" dxfId="1" operator="between" stopIfTrue="1">
      <formula>5</formula>
      <formula>16</formula>
    </cfRule>
    <cfRule type="cellIs" priority="211" dxfId="0" operator="between" stopIfTrue="1">
      <formula>1</formula>
      <formula>4</formula>
    </cfRule>
  </conditionalFormatting>
  <conditionalFormatting sqref="I49:I52">
    <cfRule type="containsText" priority="101" dxfId="6" operator="containsText" stopIfTrue="1" text="NO">
      <formula>NOT(ISERROR(SEARCH("NO",I49)))</formula>
    </cfRule>
    <cfRule type="cellIs" priority="103" dxfId="130" operator="between" stopIfTrue="1">
      <formula>1</formula>
      <formula>4</formula>
    </cfRule>
    <cfRule type="cellIs" priority="104" dxfId="131" operator="between" stopIfTrue="1">
      <formula>5</formula>
      <formula>25</formula>
    </cfRule>
  </conditionalFormatting>
  <conditionalFormatting sqref="H49:H52">
    <cfRule type="containsText" priority="102" dxfId="8" operator="containsText" stopIfTrue="1" text="YES">
      <formula>NOT(ISERROR(SEARCH("YES",H49)))</formula>
    </cfRule>
  </conditionalFormatting>
  <conditionalFormatting sqref="H53:H68">
    <cfRule type="containsText" priority="100" dxfId="8" operator="containsText" stopIfTrue="1" text="YES">
      <formula>NOT(ISERROR(SEARCH("YES",H53)))</formula>
    </cfRule>
  </conditionalFormatting>
  <conditionalFormatting sqref="I53:I68">
    <cfRule type="containsText" priority="99" dxfId="6" operator="containsText" stopIfTrue="1" text="NO">
      <formula>NOT(ISERROR(SEARCH("NO",I53)))</formula>
    </cfRule>
  </conditionalFormatting>
  <conditionalFormatting sqref="G49:G52">
    <cfRule type="cellIs" priority="96" dxfId="8" operator="between" stopIfTrue="1">
      <formula>17</formula>
      <formula>25</formula>
    </cfRule>
    <cfRule type="cellIs" priority="97" dxfId="7" operator="between" stopIfTrue="1">
      <formula>5</formula>
      <formula>16</formula>
    </cfRule>
    <cfRule type="cellIs" priority="98" dxfId="6" operator="between" stopIfTrue="1">
      <formula>1</formula>
      <formula>4</formula>
    </cfRule>
  </conditionalFormatting>
  <conditionalFormatting sqref="G53:G68">
    <cfRule type="cellIs" priority="93" dxfId="8" operator="between" stopIfTrue="1">
      <formula>17</formula>
      <formula>25</formula>
    </cfRule>
    <cfRule type="cellIs" priority="94" dxfId="7" operator="between" stopIfTrue="1">
      <formula>5</formula>
      <formula>16</formula>
    </cfRule>
    <cfRule type="cellIs" priority="95" dxfId="6" operator="between" stopIfTrue="1">
      <formula>1</formula>
      <formula>4</formula>
    </cfRule>
  </conditionalFormatting>
  <conditionalFormatting sqref="G75:G84">
    <cfRule type="cellIs" priority="84" dxfId="8" operator="between" stopIfTrue="1">
      <formula>17</formula>
      <formula>25</formula>
    </cfRule>
    <cfRule type="cellIs" priority="85" dxfId="7" operator="between" stopIfTrue="1">
      <formula>5</formula>
      <formula>16</formula>
    </cfRule>
    <cfRule type="cellIs" priority="86" dxfId="6" operator="lessThan" stopIfTrue="1">
      <formula>5</formula>
    </cfRule>
  </conditionalFormatting>
  <conditionalFormatting sqref="D75:D84">
    <cfRule type="containsBlanks" priority="82" dxfId="8" stopIfTrue="1">
      <formula>LEN(TRIM(D75))=0</formula>
    </cfRule>
    <cfRule type="containsText" priority="83" dxfId="6" operator="containsText" stopIfTrue="1" text="No Further Controls Required">
      <formula>NOT(ISERROR(SEARCH("No Further Controls Required",D75)))</formula>
    </cfRule>
  </conditionalFormatting>
  <conditionalFormatting sqref="B75 B77 B79 B81 B83">
    <cfRule type="cellIs" priority="79" dxfId="8" operator="between" stopIfTrue="1">
      <formula>17</formula>
      <formula>25</formula>
    </cfRule>
    <cfRule type="cellIs" priority="80" dxfId="7" operator="between" stopIfTrue="1">
      <formula>5</formula>
      <formula>16</formula>
    </cfRule>
    <cfRule type="cellIs" priority="81" dxfId="6" operator="between" stopIfTrue="1">
      <formula>1</formula>
      <formula>4</formula>
    </cfRule>
  </conditionalFormatting>
  <conditionalFormatting sqref="B79">
    <cfRule type="cellIs" priority="87" dxfId="5" operator="between" stopIfTrue="1">
      <formula>1</formula>
      <formula>4</formula>
    </cfRule>
    <cfRule type="cellIs" priority="88" dxfId="1" operator="between" stopIfTrue="1">
      <formula>5</formula>
      <formula>16</formula>
    </cfRule>
    <cfRule type="cellIs" priority="89" dxfId="2" operator="between" stopIfTrue="1">
      <formula>17</formula>
      <formula>25</formula>
    </cfRule>
  </conditionalFormatting>
  <conditionalFormatting sqref="B77">
    <cfRule type="cellIs" priority="90" dxfId="2" operator="between" stopIfTrue="1">
      <formula>17</formula>
      <formula>25</formula>
    </cfRule>
    <cfRule type="cellIs" priority="91" dxfId="1" operator="between" stopIfTrue="1">
      <formula>5</formula>
      <formula>16</formula>
    </cfRule>
    <cfRule type="cellIs" priority="92" dxfId="0" operator="between" stopIfTrue="1">
      <formula>1</formula>
      <formula>4</formula>
    </cfRule>
  </conditionalFormatting>
  <conditionalFormatting sqref="I91:I94">
    <cfRule type="containsText" priority="75" dxfId="6" operator="containsText" stopIfTrue="1" text="NO">
      <formula>NOT(ISERROR(SEARCH("NO",I91)))</formula>
    </cfRule>
    <cfRule type="cellIs" priority="77" dxfId="130" operator="between" stopIfTrue="1">
      <formula>1</formula>
      <formula>4</formula>
    </cfRule>
    <cfRule type="cellIs" priority="78" dxfId="131" operator="between" stopIfTrue="1">
      <formula>5</formula>
      <formula>25</formula>
    </cfRule>
  </conditionalFormatting>
  <conditionalFormatting sqref="H91:H94">
    <cfRule type="containsText" priority="76" dxfId="8" operator="containsText" stopIfTrue="1" text="YES">
      <formula>NOT(ISERROR(SEARCH("YES",H91)))</formula>
    </cfRule>
  </conditionalFormatting>
  <conditionalFormatting sqref="H95:H110">
    <cfRule type="containsText" priority="74" dxfId="8" operator="containsText" stopIfTrue="1" text="YES">
      <formula>NOT(ISERROR(SEARCH("YES",H95)))</formula>
    </cfRule>
  </conditionalFormatting>
  <conditionalFormatting sqref="I95:I110">
    <cfRule type="containsText" priority="73" dxfId="6" operator="containsText" stopIfTrue="1" text="NO">
      <formula>NOT(ISERROR(SEARCH("NO",I95)))</formula>
    </cfRule>
  </conditionalFormatting>
  <conditionalFormatting sqref="G91:G94">
    <cfRule type="cellIs" priority="70" dxfId="8" operator="between" stopIfTrue="1">
      <formula>17</formula>
      <formula>25</formula>
    </cfRule>
    <cfRule type="cellIs" priority="71" dxfId="7" operator="between" stopIfTrue="1">
      <formula>5</formula>
      <formula>16</formula>
    </cfRule>
    <cfRule type="cellIs" priority="72" dxfId="6" operator="between" stopIfTrue="1">
      <formula>1</formula>
      <formula>4</formula>
    </cfRule>
  </conditionalFormatting>
  <conditionalFormatting sqref="G95:G110">
    <cfRule type="cellIs" priority="67" dxfId="8" operator="between" stopIfTrue="1">
      <formula>17</formula>
      <formula>25</formula>
    </cfRule>
    <cfRule type="cellIs" priority="68" dxfId="7" operator="between" stopIfTrue="1">
      <formula>5</formula>
      <formula>16</formula>
    </cfRule>
    <cfRule type="cellIs" priority="69" dxfId="6" operator="between" stopIfTrue="1">
      <formula>1</formula>
      <formula>4</formula>
    </cfRule>
  </conditionalFormatting>
  <conditionalFormatting sqref="G117:G126">
    <cfRule type="cellIs" priority="58" dxfId="8" operator="between" stopIfTrue="1">
      <formula>17</formula>
      <formula>25</formula>
    </cfRule>
    <cfRule type="cellIs" priority="59" dxfId="7" operator="between" stopIfTrue="1">
      <formula>5</formula>
      <formula>16</formula>
    </cfRule>
    <cfRule type="cellIs" priority="60" dxfId="6" operator="lessThan" stopIfTrue="1">
      <formula>5</formula>
    </cfRule>
  </conditionalFormatting>
  <conditionalFormatting sqref="D117:D126">
    <cfRule type="containsBlanks" priority="56" dxfId="8" stopIfTrue="1">
      <formula>LEN(TRIM(D117))=0</formula>
    </cfRule>
    <cfRule type="containsText" priority="57" dxfId="6" operator="containsText" stopIfTrue="1" text="No Further Controls Required">
      <formula>NOT(ISERROR(SEARCH("No Further Controls Required",D117)))</formula>
    </cfRule>
  </conditionalFormatting>
  <conditionalFormatting sqref="B117 B119 B121 B123 B125">
    <cfRule type="cellIs" priority="53" dxfId="8" operator="between" stopIfTrue="1">
      <formula>17</formula>
      <formula>25</formula>
    </cfRule>
    <cfRule type="cellIs" priority="54" dxfId="7" operator="between" stopIfTrue="1">
      <formula>5</formula>
      <formula>16</formula>
    </cfRule>
    <cfRule type="cellIs" priority="55" dxfId="6" operator="between" stopIfTrue="1">
      <formula>1</formula>
      <formula>4</formula>
    </cfRule>
  </conditionalFormatting>
  <conditionalFormatting sqref="B121">
    <cfRule type="cellIs" priority="61" dxfId="5" operator="between" stopIfTrue="1">
      <formula>1</formula>
      <formula>4</formula>
    </cfRule>
    <cfRule type="cellIs" priority="62" dxfId="1" operator="between" stopIfTrue="1">
      <formula>5</formula>
      <formula>16</formula>
    </cfRule>
    <cfRule type="cellIs" priority="63" dxfId="2" operator="between" stopIfTrue="1">
      <formula>17</formula>
      <formula>25</formula>
    </cfRule>
  </conditionalFormatting>
  <conditionalFormatting sqref="B119">
    <cfRule type="cellIs" priority="64" dxfId="2" operator="between" stopIfTrue="1">
      <formula>17</formula>
      <formula>25</formula>
    </cfRule>
    <cfRule type="cellIs" priority="65" dxfId="1" operator="between" stopIfTrue="1">
      <formula>5</formula>
      <formula>16</formula>
    </cfRule>
    <cfRule type="cellIs" priority="66" dxfId="0" operator="between" stopIfTrue="1">
      <formula>1</formula>
      <formula>4</formula>
    </cfRule>
  </conditionalFormatting>
  <conditionalFormatting sqref="I133:I136">
    <cfRule type="containsText" priority="49" dxfId="6" operator="containsText" stopIfTrue="1" text="NO">
      <formula>NOT(ISERROR(SEARCH("NO",I133)))</formula>
    </cfRule>
    <cfRule type="cellIs" priority="51" dxfId="130" operator="between" stopIfTrue="1">
      <formula>1</formula>
      <formula>4</formula>
    </cfRule>
    <cfRule type="cellIs" priority="52" dxfId="131" operator="between" stopIfTrue="1">
      <formula>5</formula>
      <formula>25</formula>
    </cfRule>
  </conditionalFormatting>
  <conditionalFormatting sqref="H133:H136">
    <cfRule type="containsText" priority="50" dxfId="8" operator="containsText" stopIfTrue="1" text="YES">
      <formula>NOT(ISERROR(SEARCH("YES",H133)))</formula>
    </cfRule>
  </conditionalFormatting>
  <conditionalFormatting sqref="H137:H152">
    <cfRule type="containsText" priority="48" dxfId="8" operator="containsText" stopIfTrue="1" text="YES">
      <formula>NOT(ISERROR(SEARCH("YES",H137)))</formula>
    </cfRule>
  </conditionalFormatting>
  <conditionalFormatting sqref="I137:I152">
    <cfRule type="containsText" priority="47" dxfId="6" operator="containsText" stopIfTrue="1" text="NO">
      <formula>NOT(ISERROR(SEARCH("NO",I137)))</formula>
    </cfRule>
  </conditionalFormatting>
  <conditionalFormatting sqref="G133:G136">
    <cfRule type="cellIs" priority="44" dxfId="8" operator="between" stopIfTrue="1">
      <formula>17</formula>
      <formula>25</formula>
    </cfRule>
    <cfRule type="cellIs" priority="45" dxfId="7" operator="between" stopIfTrue="1">
      <formula>5</formula>
      <formula>16</formula>
    </cfRule>
    <cfRule type="cellIs" priority="46" dxfId="6" operator="between" stopIfTrue="1">
      <formula>1</formula>
      <formula>4</formula>
    </cfRule>
  </conditionalFormatting>
  <conditionalFormatting sqref="G137:G152">
    <cfRule type="cellIs" priority="41" dxfId="8" operator="between" stopIfTrue="1">
      <formula>17</formula>
      <formula>25</formula>
    </cfRule>
    <cfRule type="cellIs" priority="42" dxfId="7" operator="between" stopIfTrue="1">
      <formula>5</formula>
      <formula>16</formula>
    </cfRule>
    <cfRule type="cellIs" priority="43" dxfId="6" operator="between" stopIfTrue="1">
      <formula>1</formula>
      <formula>4</formula>
    </cfRule>
  </conditionalFormatting>
  <conditionalFormatting sqref="G159:G168">
    <cfRule type="cellIs" priority="32" dxfId="8" operator="between" stopIfTrue="1">
      <formula>17</formula>
      <formula>25</formula>
    </cfRule>
    <cfRule type="cellIs" priority="33" dxfId="7" operator="between" stopIfTrue="1">
      <formula>5</formula>
      <formula>16</formula>
    </cfRule>
    <cfRule type="cellIs" priority="34" dxfId="6" operator="lessThan" stopIfTrue="1">
      <formula>5</formula>
    </cfRule>
  </conditionalFormatting>
  <conditionalFormatting sqref="D159:D168">
    <cfRule type="containsBlanks" priority="30" dxfId="8" stopIfTrue="1">
      <formula>LEN(TRIM(D159))=0</formula>
    </cfRule>
    <cfRule type="containsText" priority="31" dxfId="6" operator="containsText" stopIfTrue="1" text="No Further Controls Required">
      <formula>NOT(ISERROR(SEARCH("No Further Controls Required",D159)))</formula>
    </cfRule>
  </conditionalFormatting>
  <conditionalFormatting sqref="B159 B161 B163 B165 B167">
    <cfRule type="cellIs" priority="27" dxfId="8" operator="between" stopIfTrue="1">
      <formula>17</formula>
      <formula>25</formula>
    </cfRule>
    <cfRule type="cellIs" priority="28" dxfId="7" operator="between" stopIfTrue="1">
      <formula>5</formula>
      <formula>16</formula>
    </cfRule>
    <cfRule type="cellIs" priority="29" dxfId="6" operator="between" stopIfTrue="1">
      <formula>1</formula>
      <formula>4</formula>
    </cfRule>
  </conditionalFormatting>
  <conditionalFormatting sqref="B163">
    <cfRule type="cellIs" priority="35" dxfId="5" operator="between" stopIfTrue="1">
      <formula>1</formula>
      <formula>4</formula>
    </cfRule>
    <cfRule type="cellIs" priority="36" dxfId="1" operator="between" stopIfTrue="1">
      <formula>5</formula>
      <formula>16</formula>
    </cfRule>
    <cfRule type="cellIs" priority="37" dxfId="2" operator="between" stopIfTrue="1">
      <formula>17</formula>
      <formula>25</formula>
    </cfRule>
  </conditionalFormatting>
  <conditionalFormatting sqref="B161">
    <cfRule type="cellIs" priority="38" dxfId="2" operator="between" stopIfTrue="1">
      <formula>17</formula>
      <formula>25</formula>
    </cfRule>
    <cfRule type="cellIs" priority="39" dxfId="1" operator="between" stopIfTrue="1">
      <formula>5</formula>
      <formula>16</formula>
    </cfRule>
    <cfRule type="cellIs" priority="40" dxfId="0" operator="between" stopIfTrue="1">
      <formula>1</formula>
      <formula>4</formula>
    </cfRule>
  </conditionalFormatting>
  <conditionalFormatting sqref="I175:I178">
    <cfRule type="containsText" priority="23" dxfId="6" operator="containsText" stopIfTrue="1" text="NO">
      <formula>NOT(ISERROR(SEARCH("NO",I175)))</formula>
    </cfRule>
    <cfRule type="cellIs" priority="25" dxfId="130" operator="between" stopIfTrue="1">
      <formula>1</formula>
      <formula>4</formula>
    </cfRule>
    <cfRule type="cellIs" priority="26" dxfId="131" operator="between" stopIfTrue="1">
      <formula>5</formula>
      <formula>25</formula>
    </cfRule>
  </conditionalFormatting>
  <conditionalFormatting sqref="H175:H178">
    <cfRule type="containsText" priority="24" dxfId="8" operator="containsText" stopIfTrue="1" text="YES">
      <formula>NOT(ISERROR(SEARCH("YES",H175)))</formula>
    </cfRule>
  </conditionalFormatting>
  <conditionalFormatting sqref="H179:H194">
    <cfRule type="containsText" priority="22" dxfId="8" operator="containsText" stopIfTrue="1" text="YES">
      <formula>NOT(ISERROR(SEARCH("YES",H179)))</formula>
    </cfRule>
  </conditionalFormatting>
  <conditionalFormatting sqref="I179:I194">
    <cfRule type="containsText" priority="21" dxfId="6" operator="containsText" stopIfTrue="1" text="NO">
      <formula>NOT(ISERROR(SEARCH("NO",I179)))</formula>
    </cfRule>
  </conditionalFormatting>
  <conditionalFormatting sqref="G175:G178">
    <cfRule type="cellIs" priority="18" dxfId="8" operator="between" stopIfTrue="1">
      <formula>17</formula>
      <formula>25</formula>
    </cfRule>
    <cfRule type="cellIs" priority="19" dxfId="7" operator="between" stopIfTrue="1">
      <formula>5</formula>
      <formula>16</formula>
    </cfRule>
    <cfRule type="cellIs" priority="20" dxfId="6" operator="between" stopIfTrue="1">
      <formula>1</formula>
      <formula>4</formula>
    </cfRule>
  </conditionalFormatting>
  <conditionalFormatting sqref="G179:G194">
    <cfRule type="cellIs" priority="15" dxfId="8" operator="between" stopIfTrue="1">
      <formula>17</formula>
      <formula>25</formula>
    </cfRule>
    <cfRule type="cellIs" priority="16" dxfId="7" operator="between" stopIfTrue="1">
      <formula>5</formula>
      <formula>16</formula>
    </cfRule>
    <cfRule type="cellIs" priority="17" dxfId="6" operator="between" stopIfTrue="1">
      <formula>1</formula>
      <formula>4</formula>
    </cfRule>
  </conditionalFormatting>
  <conditionalFormatting sqref="G201:G210">
    <cfRule type="cellIs" priority="6" dxfId="8" operator="between" stopIfTrue="1">
      <formula>17</formula>
      <formula>25</formula>
    </cfRule>
    <cfRule type="cellIs" priority="7" dxfId="7" operator="between" stopIfTrue="1">
      <formula>5</formula>
      <formula>16</formula>
    </cfRule>
    <cfRule type="cellIs" priority="8" dxfId="6" operator="lessThan" stopIfTrue="1">
      <formula>5</formula>
    </cfRule>
  </conditionalFormatting>
  <conditionalFormatting sqref="D201:D210">
    <cfRule type="containsBlanks" priority="4" dxfId="8" stopIfTrue="1">
      <formula>LEN(TRIM(D201))=0</formula>
    </cfRule>
    <cfRule type="containsText" priority="5" dxfId="6" operator="containsText" stopIfTrue="1" text="No Further Controls Required">
      <formula>NOT(ISERROR(SEARCH("No Further Controls Required",D201)))</formula>
    </cfRule>
  </conditionalFormatting>
  <conditionalFormatting sqref="B201 B203 B205 B207 B209">
    <cfRule type="cellIs" priority="1" dxfId="8" operator="between" stopIfTrue="1">
      <formula>17</formula>
      <formula>25</formula>
    </cfRule>
    <cfRule type="cellIs" priority="2" dxfId="7" operator="between" stopIfTrue="1">
      <formula>5</formula>
      <formula>16</formula>
    </cfRule>
    <cfRule type="cellIs" priority="3" dxfId="6" operator="between" stopIfTrue="1">
      <formula>1</formula>
      <formula>4</formula>
    </cfRule>
  </conditionalFormatting>
  <conditionalFormatting sqref="B205">
    <cfRule type="cellIs" priority="9" dxfId="5" operator="between" stopIfTrue="1">
      <formula>1</formula>
      <formula>4</formula>
    </cfRule>
    <cfRule type="cellIs" priority="10" dxfId="1" operator="between" stopIfTrue="1">
      <formula>5</formula>
      <formula>16</formula>
    </cfRule>
    <cfRule type="cellIs" priority="11" dxfId="2" operator="between" stopIfTrue="1">
      <formula>17</formula>
      <formula>25</formula>
    </cfRule>
  </conditionalFormatting>
  <conditionalFormatting sqref="B203">
    <cfRule type="cellIs" priority="12" dxfId="2" operator="between" stopIfTrue="1">
      <formula>17</formula>
      <formula>25</formula>
    </cfRule>
    <cfRule type="cellIs" priority="13" dxfId="1" operator="between" stopIfTrue="1">
      <formula>5</formula>
      <formula>16</formula>
    </cfRule>
    <cfRule type="cellIs" priority="14" dxfId="0" operator="between" stopIfTrue="1">
      <formula>1</formula>
      <formula>4</formula>
    </cfRule>
  </conditionalFormatting>
  <printOptions/>
  <pageMargins left="0.5511811023622047" right="0.5511811023622047" top="0.8661417322834646" bottom="0.2362204724409449" header="0.3937007874015748" footer="0.15748031496062992"/>
  <pageSetup horizontalDpi="600" verticalDpi="600" orientation="landscape" paperSize="9" r:id="rId2"/>
  <headerFooter differentOddEven="1">
    <oddHeader>&amp;C&amp;"-,Bold"&amp;14RISK ASSESSMENT FORM&amp;R&amp;G</oddHeader>
    <evenHeader>&amp;C&amp;"-,Bold"&amp;14RISK CONTROL FORM&amp;R&amp;G</evenHeader>
  </headerFooter>
  <rowBreaks count="8" manualBreakCount="8">
    <brk id="26" max="8" man="1"/>
    <brk id="42" max="8" man="1"/>
    <brk id="68" max="8" man="1"/>
    <brk id="110" max="255" man="1"/>
    <brk id="126" max="255" man="1"/>
    <brk id="152" max="255" man="1"/>
    <brk id="168" max="255" man="1"/>
    <brk id="194" max="255" man="1"/>
  </rowBreaks>
  <ignoredErrors>
    <ignoredError sqref="B35 B37 B39 B41" formula="1"/>
    <ignoredError sqref="D33 D35 D37 D39 D41" unlockedFormula="1"/>
  </ignoredErrors>
  <legacyDrawingHF r:id="rId1"/>
</worksheet>
</file>

<file path=xl/worksheets/sheet2.xml><?xml version="1.0" encoding="utf-8"?>
<worksheet xmlns="http://schemas.openxmlformats.org/spreadsheetml/2006/main" xmlns:r="http://schemas.openxmlformats.org/officeDocument/2006/relationships">
  <dimension ref="A1:N7"/>
  <sheetViews>
    <sheetView zoomScalePageLayoutView="0" workbookViewId="0" topLeftCell="A1">
      <selection activeCell="J5" sqref="J5"/>
    </sheetView>
  </sheetViews>
  <sheetFormatPr defaultColWidth="9.140625" defaultRowHeight="15"/>
  <cols>
    <col min="14" max="14" width="16.00390625" style="0" customWidth="1"/>
  </cols>
  <sheetData>
    <row r="1" ht="15.75" thickBot="1">
      <c r="A1" s="22"/>
    </row>
    <row r="2" spans="1:13" ht="21" customHeight="1" thickBot="1">
      <c r="A2" s="162" t="s">
        <v>19</v>
      </c>
      <c r="B2" s="23">
        <v>5</v>
      </c>
      <c r="C2" s="24">
        <v>10</v>
      </c>
      <c r="D2" s="24">
        <v>15</v>
      </c>
      <c r="E2" s="25">
        <v>20</v>
      </c>
      <c r="F2" s="25">
        <v>25</v>
      </c>
      <c r="I2" s="34" t="s">
        <v>26</v>
      </c>
      <c r="J2" s="34"/>
      <c r="K2" s="34"/>
      <c r="L2" s="34"/>
      <c r="M2" s="34" t="s">
        <v>27</v>
      </c>
    </row>
    <row r="3" spans="1:14" ht="39" customHeight="1" thickBot="1">
      <c r="A3" s="163"/>
      <c r="B3" s="26">
        <v>4</v>
      </c>
      <c r="C3" s="27">
        <v>8</v>
      </c>
      <c r="D3" s="28">
        <v>12</v>
      </c>
      <c r="E3" s="28">
        <v>16</v>
      </c>
      <c r="F3" s="29">
        <v>20</v>
      </c>
      <c r="I3" s="35">
        <v>1</v>
      </c>
      <c r="J3" s="36" t="s">
        <v>28</v>
      </c>
      <c r="K3" s="37"/>
      <c r="L3" s="38"/>
      <c r="M3" s="39">
        <v>1</v>
      </c>
      <c r="N3" s="36" t="s">
        <v>29</v>
      </c>
    </row>
    <row r="4" spans="1:14" ht="39" thickBot="1">
      <c r="A4" s="163"/>
      <c r="B4" s="26">
        <v>3</v>
      </c>
      <c r="C4" s="27">
        <v>6</v>
      </c>
      <c r="D4" s="27">
        <v>9</v>
      </c>
      <c r="E4" s="28">
        <v>12</v>
      </c>
      <c r="F4" s="28">
        <v>15</v>
      </c>
      <c r="I4" s="40">
        <v>2</v>
      </c>
      <c r="J4" s="41" t="s">
        <v>30</v>
      </c>
      <c r="K4" s="37"/>
      <c r="L4" s="38"/>
      <c r="M4" s="42">
        <v>2</v>
      </c>
      <c r="N4" s="41" t="s">
        <v>31</v>
      </c>
    </row>
    <row r="5" spans="1:14" ht="39" thickBot="1">
      <c r="A5" s="163"/>
      <c r="B5" s="26">
        <v>2</v>
      </c>
      <c r="C5" s="26">
        <v>4</v>
      </c>
      <c r="D5" s="27">
        <v>6</v>
      </c>
      <c r="E5" s="27">
        <v>8</v>
      </c>
      <c r="F5" s="28">
        <v>10</v>
      </c>
      <c r="I5" s="40">
        <v>3</v>
      </c>
      <c r="J5" s="41" t="s">
        <v>32</v>
      </c>
      <c r="K5" s="37"/>
      <c r="L5" s="38"/>
      <c r="M5" s="42">
        <v>3</v>
      </c>
      <c r="N5" s="41" t="s">
        <v>33</v>
      </c>
    </row>
    <row r="6" spans="1:14" ht="39" thickBot="1">
      <c r="A6" s="164"/>
      <c r="B6" s="26">
        <v>1</v>
      </c>
      <c r="C6" s="26">
        <v>2</v>
      </c>
      <c r="D6" s="26">
        <v>3</v>
      </c>
      <c r="E6" s="26">
        <v>4</v>
      </c>
      <c r="F6" s="27">
        <v>5</v>
      </c>
      <c r="I6" s="40">
        <v>4</v>
      </c>
      <c r="J6" s="41" t="s">
        <v>34</v>
      </c>
      <c r="K6" s="37"/>
      <c r="L6" s="38"/>
      <c r="M6" s="42">
        <v>4</v>
      </c>
      <c r="N6" s="41" t="s">
        <v>35</v>
      </c>
    </row>
    <row r="7" spans="1:14" ht="26.25" thickBot="1">
      <c r="A7" s="30"/>
      <c r="B7" s="165" t="s">
        <v>20</v>
      </c>
      <c r="C7" s="166"/>
      <c r="D7" s="166"/>
      <c r="E7" s="166"/>
      <c r="F7" s="167"/>
      <c r="I7" s="40">
        <v>5</v>
      </c>
      <c r="J7" s="41" t="s">
        <v>36</v>
      </c>
      <c r="K7" s="37"/>
      <c r="L7" s="38"/>
      <c r="M7" s="42">
        <v>5</v>
      </c>
      <c r="N7" s="41" t="s">
        <v>37</v>
      </c>
    </row>
  </sheetData>
  <sheetProtection/>
  <mergeCells count="2">
    <mergeCell ref="A2:A6"/>
    <mergeCell ref="B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Michelle</dc:creator>
  <cp:keywords/>
  <dc:description/>
  <cp:lastModifiedBy>Vanessa Lincoln</cp:lastModifiedBy>
  <cp:lastPrinted>2014-09-30T11:51:47Z</cp:lastPrinted>
  <dcterms:created xsi:type="dcterms:W3CDTF">2013-05-15T10:09:58Z</dcterms:created>
  <dcterms:modified xsi:type="dcterms:W3CDTF">2021-02-26T10:23:48Z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0x010100D8F34BD429BF694DADDFA691594C55CB</vt:lpwstr>
  </property>
  <property fmtid="{D5CDD505-2E9C-101B-9397-08002B2CF9AE}" pid="3" name="display_urn:schemas-microsoft-com:office:office#SharedWithUsers">
    <vt:lpwstr>Cameron, Jacqui;Greig, Murray;Jarvis, Sarah;Docherty, Kieron</vt:lpwstr>
  </property>
  <property fmtid="{D5CDD505-2E9C-101B-9397-08002B2CF9AE}" pid="4" name="SharedWithUsers">
    <vt:lpwstr>14;#Cameron, Jacqui;#50;#Greig, Murray;#57;#Jarvis, Sarah;#84;#Docherty, Kieron</vt:lpwstr>
  </property>
  <property fmtid="{D5CDD505-2E9C-101B-9397-08002B2CF9AE}" pid="5" name="xd_Signature">
    <vt:lpwstr/>
  </property>
  <property fmtid="{D5CDD505-2E9C-101B-9397-08002B2CF9AE}" pid="6" name="display_urn:schemas-microsoft-com:office:office#Editor">
    <vt:lpwstr>Chomacki, Anya</vt:lpwstr>
  </property>
  <property fmtid="{D5CDD505-2E9C-101B-9397-08002B2CF9AE}" pid="7" name="Order">
    <vt:lpwstr>130900.000000000</vt:lpwstr>
  </property>
  <property fmtid="{D5CDD505-2E9C-101B-9397-08002B2CF9AE}" pid="8" name="ComplianceAssetId">
    <vt:lpwstr/>
  </property>
  <property fmtid="{D5CDD505-2E9C-101B-9397-08002B2CF9AE}" pid="9" name="TemplateUrl">
    <vt:lpwstr/>
  </property>
  <property fmtid="{D5CDD505-2E9C-101B-9397-08002B2CF9AE}" pid="10" name="xd_ProgID">
    <vt:lpwstr/>
  </property>
  <property fmtid="{D5CDD505-2E9C-101B-9397-08002B2CF9AE}" pid="11" name="display_urn:schemas-microsoft-com:office:office#Author">
    <vt:lpwstr>Chomacki, Anya</vt:lpwstr>
  </property>
  <property fmtid="{D5CDD505-2E9C-101B-9397-08002B2CF9AE}" pid="12" name="Sign-off status">
    <vt:lpwstr/>
  </property>
</Properties>
</file>